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03_Installation\Dispositifs\2_AccompIndiv\1_Mise en oeuvre\Appel_à_Projets\AAP_2024_2025\InstructionDP\"/>
    </mc:Choice>
  </mc:AlternateContent>
  <xr:revisionPtr revIDLastSave="0" documentId="13_ncr:1_{506EC587-FD1E-4BE0-BA2A-EA5F272E8424}" xr6:coauthVersionLast="47" xr6:coauthVersionMax="47" xr10:uidLastSave="{00000000-0000-0000-0000-000000000000}"/>
  <workbookProtection workbookAlgorithmName="SHA-512" workbookHashValue="tq8x8clbUK5mv/hCDODLQGfJomsJ6OaGU2wTCKQ3UGzY1fz1tVwlmT+K2rH/sbv/B0UK+B0ckc/07DpbAo+EHQ==" workbookSaltValue="6LX4PvawXvaeOQwWUDjADg==" workbookSpinCount="100000" lockStructure="1"/>
  <bookViews>
    <workbookView xWindow="25080" yWindow="-120" windowWidth="25440" windowHeight="15270" activeTab="2" xr2:uid="{00000000-000D-0000-FFFF-FFFF00000000}"/>
  </bookViews>
  <sheets>
    <sheet name="NOTICE" sheetId="3" r:id="rId1"/>
    <sheet name="ANXE1_Nbre_conseils_sans_part" sheetId="2" r:id="rId2"/>
    <sheet name="ANXE 2_Nbre_conseils_avec_part" sheetId="1" r:id="rId3"/>
    <sheet name="INSTR_DEP_SANS_PART_" sheetId="7" state="hidden" r:id="rId4"/>
    <sheet name="INSTR_DEP_AVEC_PART" sheetId="8" state="hidden" r:id="rId5"/>
    <sheet name="FI_paiement " sheetId="9" state="hidden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8" l="1"/>
  <c r="J28" i="8"/>
  <c r="K28" i="8"/>
  <c r="K45" i="8"/>
  <c r="L45" i="8"/>
  <c r="G21" i="7"/>
  <c r="B11" i="7" s="1"/>
  <c r="F21" i="7"/>
  <c r="E21" i="7"/>
  <c r="D20" i="7"/>
  <c r="D21" i="7"/>
  <c r="B9" i="7" s="1"/>
  <c r="F28" i="8"/>
  <c r="E28" i="8"/>
  <c r="B6" i="9"/>
  <c r="B5" i="9"/>
  <c r="B4" i="9"/>
  <c r="B3" i="9"/>
  <c r="C47" i="1"/>
  <c r="D50" i="8" l="1"/>
  <c r="D51" i="8"/>
  <c r="D52" i="8"/>
  <c r="D53" i="8"/>
  <c r="D54" i="8"/>
  <c r="D55" i="8"/>
  <c r="D56" i="8"/>
  <c r="D57" i="8"/>
  <c r="D58" i="8"/>
  <c r="D59" i="8"/>
  <c r="D60" i="8"/>
  <c r="D49" i="8"/>
  <c r="D61" i="8" s="1"/>
  <c r="B12" i="7"/>
  <c r="E49" i="8"/>
  <c r="M44" i="8"/>
  <c r="M34" i="8"/>
  <c r="M35" i="8"/>
  <c r="M36" i="8"/>
  <c r="M37" i="8"/>
  <c r="M38" i="8"/>
  <c r="M39" i="8"/>
  <c r="M40" i="8"/>
  <c r="M41" i="8"/>
  <c r="M42" i="8"/>
  <c r="M43" i="8"/>
  <c r="M33" i="8"/>
  <c r="A16" i="8"/>
  <c r="A17" i="8"/>
  <c r="C19" i="2"/>
  <c r="C20" i="2" s="1"/>
  <c r="D19" i="2" l="1"/>
  <c r="M45" i="8"/>
  <c r="C5" i="8" l="1"/>
  <c r="C6" i="8"/>
  <c r="C4" i="8"/>
  <c r="C5" i="7"/>
  <c r="C6" i="7"/>
  <c r="C4" i="7"/>
  <c r="C5" i="1"/>
  <c r="C6" i="1"/>
  <c r="C4" i="1"/>
  <c r="C6" i="2"/>
  <c r="C5" i="2"/>
  <c r="C4" i="2"/>
  <c r="G20" i="7"/>
  <c r="A48" i="1"/>
  <c r="A49" i="1"/>
  <c r="A50" i="1"/>
  <c r="A51" i="1"/>
  <c r="A52" i="1"/>
  <c r="A53" i="1"/>
  <c r="A54" i="1"/>
  <c r="A55" i="1"/>
  <c r="A56" i="1"/>
  <c r="A57" i="1"/>
  <c r="A58" i="1"/>
  <c r="A47" i="1"/>
  <c r="L17" i="8"/>
  <c r="L18" i="8"/>
  <c r="L19" i="8"/>
  <c r="L20" i="8"/>
  <c r="L21" i="8"/>
  <c r="L22" i="8"/>
  <c r="L23" i="8"/>
  <c r="L24" i="8"/>
  <c r="L25" i="8"/>
  <c r="L26" i="8"/>
  <c r="L27" i="8"/>
  <c r="L16" i="8"/>
  <c r="H27" i="8"/>
  <c r="H32" i="1"/>
  <c r="H33" i="1"/>
  <c r="H34" i="1"/>
  <c r="H35" i="1"/>
  <c r="H36" i="1"/>
  <c r="H37" i="1"/>
  <c r="H38" i="1"/>
  <c r="H39" i="1"/>
  <c r="H40" i="1"/>
  <c r="H41" i="1"/>
  <c r="H42" i="1"/>
  <c r="H31" i="1"/>
  <c r="F32" i="1"/>
  <c r="F33" i="1"/>
  <c r="F34" i="1"/>
  <c r="F35" i="1"/>
  <c r="F36" i="1"/>
  <c r="F37" i="1"/>
  <c r="F38" i="1"/>
  <c r="F39" i="1"/>
  <c r="F40" i="1"/>
  <c r="F41" i="1"/>
  <c r="F42" i="1"/>
  <c r="F31" i="1"/>
  <c r="A31" i="1"/>
  <c r="A32" i="1"/>
  <c r="A33" i="1"/>
  <c r="A34" i="1"/>
  <c r="A35" i="1"/>
  <c r="A36" i="1"/>
  <c r="A37" i="1"/>
  <c r="A38" i="1"/>
  <c r="A39" i="1"/>
  <c r="A40" i="1"/>
  <c r="A41" i="1"/>
  <c r="A42" i="1"/>
  <c r="F15" i="1"/>
  <c r="F16" i="1"/>
  <c r="F17" i="1"/>
  <c r="F18" i="1"/>
  <c r="F19" i="1"/>
  <c r="F20" i="1"/>
  <c r="F21" i="1"/>
  <c r="F22" i="1"/>
  <c r="F23" i="1"/>
  <c r="F24" i="1"/>
  <c r="F25" i="1"/>
  <c r="I27" i="8" s="1"/>
  <c r="F14" i="1"/>
  <c r="E26" i="1"/>
  <c r="H28" i="8" s="1"/>
  <c r="C33" i="8"/>
  <c r="F43" i="1" l="1"/>
  <c r="A27" i="8"/>
  <c r="A50" i="8" l="1"/>
  <c r="A51" i="8"/>
  <c r="A52" i="8"/>
  <c r="A53" i="8"/>
  <c r="A54" i="8"/>
  <c r="A55" i="8"/>
  <c r="A56" i="8"/>
  <c r="A57" i="8"/>
  <c r="A58" i="8"/>
  <c r="A59" i="8"/>
  <c r="A60" i="8"/>
  <c r="A49" i="8"/>
  <c r="E51" i="8"/>
  <c r="E52" i="8"/>
  <c r="E53" i="8"/>
  <c r="E54" i="8"/>
  <c r="E55" i="8"/>
  <c r="E56" i="8"/>
  <c r="E57" i="8"/>
  <c r="E58" i="8"/>
  <c r="E59" i="8"/>
  <c r="E60" i="8"/>
  <c r="G34" i="8"/>
  <c r="G35" i="8"/>
  <c r="G36" i="8"/>
  <c r="G37" i="8"/>
  <c r="G38" i="8"/>
  <c r="G39" i="8"/>
  <c r="G40" i="8"/>
  <c r="G41" i="8"/>
  <c r="G42" i="8"/>
  <c r="G43" i="8"/>
  <c r="G44" i="8"/>
  <c r="G33" i="8"/>
  <c r="AE31" i="8"/>
  <c r="AE35" i="8"/>
  <c r="AE38" i="8"/>
  <c r="E34" i="8"/>
  <c r="E35" i="8"/>
  <c r="E36" i="8"/>
  <c r="E37" i="8"/>
  <c r="E38" i="8"/>
  <c r="E39" i="8"/>
  <c r="E40" i="8"/>
  <c r="E41" i="8"/>
  <c r="E42" i="8"/>
  <c r="E43" i="8"/>
  <c r="E44" i="8"/>
  <c r="E33" i="8"/>
  <c r="C44" i="8"/>
  <c r="C34" i="8"/>
  <c r="C35" i="8"/>
  <c r="C36" i="8"/>
  <c r="C37" i="8"/>
  <c r="C38" i="8"/>
  <c r="C39" i="8"/>
  <c r="C40" i="8"/>
  <c r="C41" i="8"/>
  <c r="C42" i="8"/>
  <c r="C43" i="8"/>
  <c r="AE39" i="8"/>
  <c r="AE37" i="8"/>
  <c r="AE36" i="8"/>
  <c r="AE33" i="8"/>
  <c r="AH30" i="8"/>
  <c r="AC31" i="8" l="1"/>
  <c r="E50" i="8"/>
  <c r="AC39" i="8"/>
  <c r="AC36" i="8"/>
  <c r="AC34" i="8"/>
  <c r="AC35" i="8"/>
  <c r="AC33" i="8"/>
  <c r="AC32" i="8"/>
  <c r="AC38" i="8"/>
  <c r="AC37" i="8"/>
  <c r="AF30" i="8"/>
  <c r="AF32" i="8"/>
  <c r="AF31" i="8"/>
  <c r="AI30" i="8"/>
  <c r="AF39" i="8"/>
  <c r="AF33" i="8"/>
  <c r="AF34" i="8"/>
  <c r="AF35" i="8"/>
  <c r="AF36" i="8"/>
  <c r="AF37" i="8"/>
  <c r="AF38" i="8"/>
  <c r="I31" i="1" l="1"/>
  <c r="B47" i="1" s="1"/>
  <c r="A34" i="8"/>
  <c r="A35" i="8"/>
  <c r="A36" i="8"/>
  <c r="A37" i="8"/>
  <c r="A38" i="8"/>
  <c r="A39" i="8"/>
  <c r="A40" i="8"/>
  <c r="A41" i="8"/>
  <c r="A42" i="8"/>
  <c r="A43" i="8"/>
  <c r="A44" i="8"/>
  <c r="A33" i="8"/>
  <c r="A18" i="8"/>
  <c r="A19" i="8"/>
  <c r="A20" i="8"/>
  <c r="A21" i="8"/>
  <c r="A22" i="8"/>
  <c r="A23" i="8"/>
  <c r="A24" i="8"/>
  <c r="A25" i="8"/>
  <c r="A26" i="8"/>
  <c r="H17" i="8"/>
  <c r="H18" i="8"/>
  <c r="H19" i="8"/>
  <c r="H20" i="8"/>
  <c r="H21" i="8"/>
  <c r="H22" i="8"/>
  <c r="H23" i="8"/>
  <c r="H24" i="8"/>
  <c r="H25" i="8"/>
  <c r="H26" i="8"/>
  <c r="H16" i="8"/>
  <c r="C17" i="8"/>
  <c r="C18" i="8"/>
  <c r="C19" i="8"/>
  <c r="C20" i="8"/>
  <c r="C21" i="8"/>
  <c r="C22" i="8"/>
  <c r="C23" i="8"/>
  <c r="C24" i="8"/>
  <c r="C25" i="8"/>
  <c r="C26" i="8"/>
  <c r="C27" i="8"/>
  <c r="C16" i="8"/>
  <c r="E61" i="8"/>
  <c r="B12" i="8" s="1"/>
  <c r="G22" i="8"/>
  <c r="F55" i="8" s="1"/>
  <c r="G23" i="8"/>
  <c r="G24" i="8"/>
  <c r="G25" i="8"/>
  <c r="G26" i="8"/>
  <c r="G27" i="8"/>
  <c r="G21" i="8"/>
  <c r="G20" i="8"/>
  <c r="G19" i="8"/>
  <c r="G18" i="8"/>
  <c r="G17" i="8"/>
  <c r="G16" i="8"/>
  <c r="C16" i="7"/>
  <c r="C17" i="7"/>
  <c r="C18" i="7"/>
  <c r="C19" i="7"/>
  <c r="C20" i="7"/>
  <c r="C15" i="7"/>
  <c r="F49" i="8" l="1"/>
  <c r="F57" i="8"/>
  <c r="F56" i="8"/>
  <c r="F59" i="8"/>
  <c r="F60" i="8"/>
  <c r="F54" i="8"/>
  <c r="F58" i="8"/>
  <c r="F51" i="8"/>
  <c r="F50" i="8"/>
  <c r="F52" i="8"/>
  <c r="F53" i="8"/>
  <c r="I33" i="8"/>
  <c r="B49" i="8"/>
  <c r="F61" i="8" l="1"/>
  <c r="B11" i="8" s="1"/>
  <c r="G16" i="7"/>
  <c r="G17" i="7"/>
  <c r="G18" i="7"/>
  <c r="G19" i="7"/>
  <c r="G15" i="7"/>
  <c r="D15" i="2" l="1"/>
  <c r="D16" i="7" s="1"/>
  <c r="D16" i="2"/>
  <c r="D17" i="7" s="1"/>
  <c r="D17" i="2"/>
  <c r="D18" i="7" s="1"/>
  <c r="D18" i="2"/>
  <c r="D19" i="7" s="1"/>
  <c r="D14" i="2"/>
  <c r="G43" i="1"/>
  <c r="G45" i="8" s="1"/>
  <c r="E43" i="1"/>
  <c r="E45" i="8" s="1"/>
  <c r="C43" i="1"/>
  <c r="C45" i="8" s="1"/>
  <c r="H34" i="8"/>
  <c r="H35" i="8"/>
  <c r="H36" i="8"/>
  <c r="H37" i="8"/>
  <c r="H38" i="8"/>
  <c r="H39" i="8"/>
  <c r="H40" i="8"/>
  <c r="H41" i="8"/>
  <c r="H42" i="8"/>
  <c r="H43" i="8"/>
  <c r="H44" i="8"/>
  <c r="F34" i="8"/>
  <c r="F35" i="8"/>
  <c r="F36" i="8"/>
  <c r="F37" i="8"/>
  <c r="F38" i="8"/>
  <c r="F39" i="8"/>
  <c r="F40" i="8"/>
  <c r="F41" i="8"/>
  <c r="F42" i="8"/>
  <c r="F43" i="8"/>
  <c r="F44" i="8"/>
  <c r="H33" i="8"/>
  <c r="F33" i="8"/>
  <c r="D32" i="1"/>
  <c r="D34" i="8" s="1"/>
  <c r="D33" i="1"/>
  <c r="D34" i="1"/>
  <c r="D35" i="1"/>
  <c r="D37" i="8" s="1"/>
  <c r="D36" i="1"/>
  <c r="D38" i="8" s="1"/>
  <c r="D37" i="1"/>
  <c r="D39" i="8" s="1"/>
  <c r="D38" i="1"/>
  <c r="D40" i="8" s="1"/>
  <c r="D39" i="1"/>
  <c r="D41" i="8" s="1"/>
  <c r="D40" i="1"/>
  <c r="D42" i="8" s="1"/>
  <c r="D41" i="1"/>
  <c r="D42" i="1"/>
  <c r="D44" i="8" s="1"/>
  <c r="D31" i="1"/>
  <c r="D33" i="8" s="1"/>
  <c r="D14" i="1"/>
  <c r="D15" i="1"/>
  <c r="D16" i="1"/>
  <c r="D17" i="1"/>
  <c r="D18" i="1"/>
  <c r="D19" i="1"/>
  <c r="D20" i="1"/>
  <c r="D21" i="1"/>
  <c r="D22" i="1"/>
  <c r="D23" i="1"/>
  <c r="D24" i="1"/>
  <c r="D25" i="1"/>
  <c r="C26" i="1"/>
  <c r="C28" i="8" s="1"/>
  <c r="I32" i="1"/>
  <c r="B48" i="1" s="1"/>
  <c r="I33" i="1"/>
  <c r="B49" i="1" s="1"/>
  <c r="I34" i="1"/>
  <c r="B50" i="1" s="1"/>
  <c r="I35" i="1"/>
  <c r="B51" i="1" s="1"/>
  <c r="I36" i="1"/>
  <c r="B52" i="1" s="1"/>
  <c r="I37" i="1"/>
  <c r="B53" i="1" s="1"/>
  <c r="I38" i="1"/>
  <c r="I39" i="1"/>
  <c r="B55" i="1" s="1"/>
  <c r="I40" i="1"/>
  <c r="B56" i="1" s="1"/>
  <c r="I41" i="1"/>
  <c r="I42" i="1"/>
  <c r="I17" i="8"/>
  <c r="I18" i="8"/>
  <c r="I19" i="8"/>
  <c r="I20" i="8"/>
  <c r="I21" i="8"/>
  <c r="I22" i="8"/>
  <c r="I23" i="8"/>
  <c r="I24" i="8"/>
  <c r="I25" i="8"/>
  <c r="I26" i="8"/>
  <c r="D36" i="8" l="1"/>
  <c r="J34" i="1"/>
  <c r="D20" i="2"/>
  <c r="D15" i="7"/>
  <c r="B54" i="1"/>
  <c r="B56" i="8" s="1"/>
  <c r="I44" i="8"/>
  <c r="B58" i="1"/>
  <c r="B60" i="8" s="1"/>
  <c r="B57" i="1"/>
  <c r="B59" i="8" s="1"/>
  <c r="D27" i="8"/>
  <c r="I16" i="8"/>
  <c r="F26" i="1"/>
  <c r="I42" i="8"/>
  <c r="B58" i="8"/>
  <c r="I38" i="8"/>
  <c r="B54" i="8"/>
  <c r="I39" i="8"/>
  <c r="B55" i="8"/>
  <c r="I37" i="8"/>
  <c r="B53" i="8"/>
  <c r="I34" i="8"/>
  <c r="B50" i="8"/>
  <c r="I41" i="8"/>
  <c r="B57" i="8"/>
  <c r="I36" i="8"/>
  <c r="B52" i="8"/>
  <c r="I35" i="8"/>
  <c r="B51" i="8"/>
  <c r="D19" i="8"/>
  <c r="D16" i="8"/>
  <c r="D20" i="8"/>
  <c r="D18" i="8"/>
  <c r="D25" i="8"/>
  <c r="D24" i="8"/>
  <c r="D23" i="8"/>
  <c r="D22" i="8"/>
  <c r="D26" i="8"/>
  <c r="D17" i="8"/>
  <c r="D21" i="8"/>
  <c r="AG30" i="8"/>
  <c r="AD34" i="8"/>
  <c r="AD33" i="8"/>
  <c r="AD32" i="8"/>
  <c r="AD38" i="8"/>
  <c r="AD37" i="8"/>
  <c r="AD35" i="8"/>
  <c r="J33" i="1"/>
  <c r="J35" i="8" s="1"/>
  <c r="D35" i="8"/>
  <c r="AD31" i="8" s="1"/>
  <c r="AD36" i="8"/>
  <c r="I43" i="8"/>
  <c r="J41" i="1"/>
  <c r="J43" i="8" s="1"/>
  <c r="D43" i="8"/>
  <c r="I40" i="8"/>
  <c r="B9" i="2"/>
  <c r="C21" i="7"/>
  <c r="J36" i="1"/>
  <c r="J38" i="8" s="1"/>
  <c r="J37" i="1"/>
  <c r="J39" i="8" s="1"/>
  <c r="J40" i="1"/>
  <c r="J42" i="8" s="1"/>
  <c r="J32" i="1"/>
  <c r="J34" i="8" s="1"/>
  <c r="H43" i="1"/>
  <c r="H45" i="8" s="1"/>
  <c r="J42" i="1"/>
  <c r="J44" i="8" s="1"/>
  <c r="F45" i="8"/>
  <c r="J38" i="1"/>
  <c r="D43" i="1"/>
  <c r="D45" i="8" s="1"/>
  <c r="I43" i="1"/>
  <c r="I45" i="8" s="1"/>
  <c r="J31" i="1"/>
  <c r="J36" i="8"/>
  <c r="J39" i="1"/>
  <c r="J41" i="8" s="1"/>
  <c r="J35" i="1"/>
  <c r="J37" i="8" s="1"/>
  <c r="D26" i="1"/>
  <c r="D28" i="8" s="1"/>
  <c r="C49" i="8" l="1"/>
  <c r="C49" i="1"/>
  <c r="C51" i="8" s="1"/>
  <c r="C51" i="1"/>
  <c r="C53" i="8" s="1"/>
  <c r="C52" i="1"/>
  <c r="C54" i="8" s="1"/>
  <c r="C55" i="1"/>
  <c r="C57" i="8" s="1"/>
  <c r="C53" i="1"/>
  <c r="C55" i="8" s="1"/>
  <c r="C57" i="1"/>
  <c r="C59" i="8" s="1"/>
  <c r="C48" i="1"/>
  <c r="C50" i="1"/>
  <c r="C52" i="8" s="1"/>
  <c r="C56" i="1"/>
  <c r="C58" i="8" s="1"/>
  <c r="C58" i="1"/>
  <c r="C60" i="8" s="1"/>
  <c r="C54" i="1"/>
  <c r="C56" i="8" s="1"/>
  <c r="I28" i="8"/>
  <c r="G28" i="8"/>
  <c r="B10" i="2"/>
  <c r="B61" i="8"/>
  <c r="AD39" i="8"/>
  <c r="B59" i="1"/>
  <c r="B9" i="1" s="1"/>
  <c r="J40" i="8"/>
  <c r="J33" i="8"/>
  <c r="J43" i="1"/>
  <c r="J45" i="8" s="1"/>
  <c r="C50" i="8" l="1"/>
  <c r="C61" i="8" s="1"/>
  <c r="C59" i="1"/>
  <c r="B10" i="1" s="1"/>
  <c r="B9" i="8" l="1"/>
</calcChain>
</file>

<file path=xl/sharedStrings.xml><?xml version="1.0" encoding="utf-8"?>
<sst xmlns="http://schemas.openxmlformats.org/spreadsheetml/2006/main" count="196" uniqueCount="113">
  <si>
    <t>FONDS EUROPEEN POUR LE DEVELOPPEMENT RURAL (FEADER) - REGION  NOUVELLE-AQUITAINE</t>
  </si>
  <si>
    <t>Nom du porteur du projet chef de file ou maître d’ouvrage :</t>
  </si>
  <si>
    <t>Nom du partenaire 
maître d'œuvre du projet</t>
  </si>
  <si>
    <t>Coût standart 
unitaire en €</t>
  </si>
  <si>
    <t>Suivi technico-économique 1ère année</t>
  </si>
  <si>
    <t>Suivi technico-économique 2ème à 5ème année</t>
  </si>
  <si>
    <t>Suivi avec approche globale</t>
  </si>
  <si>
    <t>Montant TOTAL</t>
  </si>
  <si>
    <t>TABLEAU RECAPITUTATIF GENERAL</t>
  </si>
  <si>
    <t>Type de conseils</t>
  </si>
  <si>
    <t>Diagnostic pré-installation</t>
  </si>
  <si>
    <t>Etudes économiques pré-installation</t>
  </si>
  <si>
    <t>Totalité des Suivis post installation</t>
  </si>
  <si>
    <t>Etude économique post-installation</t>
  </si>
  <si>
    <t>Suivi post installation</t>
  </si>
  <si>
    <t>Coût standart 
unitaire</t>
  </si>
  <si>
    <t>Légende document:</t>
  </si>
  <si>
    <t>Cellule remplie automatiquement avec une formule</t>
  </si>
  <si>
    <t>Cellule à compléter</t>
  </si>
  <si>
    <t>FONDS EUROPEEN AGRICOLE POUR LE DEVELOPPEMENT RURAL (FEADER) - REGION NOUVELLE-AQUITAINE</t>
  </si>
  <si>
    <t>DEMANDE DE PAIEMENT</t>
  </si>
  <si>
    <t>N°MDNA:</t>
  </si>
  <si>
    <t xml:space="preserve">Demande de paiement: </t>
  </si>
  <si>
    <t xml:space="preserve">Intitulé du projet : </t>
  </si>
  <si>
    <t>Nbre de
 conseils réalisés</t>
  </si>
  <si>
    <t>Nbre de
 conseils de conseils réalisés</t>
  </si>
  <si>
    <t>Nbre de
 conseils retenus</t>
  </si>
  <si>
    <t>Nom du porteur du projet  :</t>
  </si>
  <si>
    <t xml:space="preserve">N° MDNA: </t>
  </si>
  <si>
    <t xml:space="preserve">Nbre de
 conseils réalisés </t>
  </si>
  <si>
    <t>Commentaires</t>
  </si>
  <si>
    <t xml:space="preserve">ANNEXE INSTRUCTION  :  OPERATION SANS PARTENAIRE </t>
  </si>
  <si>
    <t xml:space="preserve">ANNEXE INSTRUCTION : OPERATION MENEE DANS LE CADRE D'UN PARTENARIAT  </t>
  </si>
  <si>
    <t>Nbre de
 conseils  
 réalisés</t>
  </si>
  <si>
    <t>Nbre total de
 conseils réalisés</t>
  </si>
  <si>
    <t>Annexes réservées au service instructeur pour l'instruction des dépenses réalisées</t>
  </si>
  <si>
    <t>INSTRUCTION:</t>
  </si>
  <si>
    <t>Ce document est à renseigner  pour toute demande de paiement</t>
  </si>
  <si>
    <t>ANNEXE 1 : OPERATION SANS PARTENAIRE - NOMBRE ET COUT DES CONSEILS REALISES PAR TYPE DE CONSEIL</t>
  </si>
  <si>
    <t>ANNEXE 1 : Opération sans partenaire - Nbre et coût des conseils par type de conseil</t>
  </si>
  <si>
    <t>ANNEXE 2 : Opération menée dans le cadre d’un partenariat  - Nbre de conseils et coût des conseils par partenaire et par type de conseil</t>
  </si>
  <si>
    <t>Montant retenu en €</t>
  </si>
  <si>
    <t>Montant  total en €</t>
  </si>
  <si>
    <t>Montant total €</t>
  </si>
  <si>
    <t xml:space="preserve">Montant  </t>
  </si>
  <si>
    <t>Montant</t>
  </si>
  <si>
    <t xml:space="preserve">Montant </t>
  </si>
  <si>
    <r>
      <t xml:space="preserve">Montant   en </t>
    </r>
    <r>
      <rPr>
        <b/>
        <sz val="11"/>
        <color theme="0"/>
        <rFont val="Calibri"/>
        <family val="2"/>
      </rPr>
      <t>€</t>
    </r>
  </si>
  <si>
    <t>Montant en €</t>
  </si>
  <si>
    <t>Nombre de conseils engagés</t>
  </si>
  <si>
    <t>Nbre de conseils engagés</t>
  </si>
  <si>
    <t>Montant réalisé en €</t>
  </si>
  <si>
    <t>Montant
 réalisé en €</t>
  </si>
  <si>
    <t>Montant
réalisé en €</t>
  </si>
  <si>
    <t>Montant
 présenté  en €</t>
  </si>
  <si>
    <t>Nbre total de
 conseils retenus</t>
  </si>
  <si>
    <t>Montant Total  retenu en €</t>
  </si>
  <si>
    <t>Montant total réalisé en €</t>
  </si>
  <si>
    <t>MONTANT TOTAL  REALISE</t>
  </si>
  <si>
    <t>MONTANT TOTAL REALISE</t>
  </si>
  <si>
    <t>NOMBRE TOTAL DE CONSEILS RETENUS</t>
  </si>
  <si>
    <t>ANNEXE 2 : OPERATION MENEE DANS LE CADRE D'UN PARTENARIAT - NOMBRE DE CONSEILS ET COUT DES CONSEILS PAR PARTENAIRE ET PAR TYPE DE CONSEIL</t>
  </si>
  <si>
    <t>MONTANT TOTAL PRESENTE</t>
  </si>
  <si>
    <t xml:space="preserve">Date : </t>
  </si>
  <si>
    <t xml:space="preserve">Validation de l'instruction pour paiement  : </t>
  </si>
  <si>
    <t>3. Validation</t>
  </si>
  <si>
    <t xml:space="preserve">Le RIB est valide. </t>
  </si>
  <si>
    <t>RIB</t>
  </si>
  <si>
    <t>Vérification du RIB</t>
  </si>
  <si>
    <t xml:space="preserve">Tableaux récapitulatifs </t>
  </si>
  <si>
    <t>Contenu à comparer avec les tableaux récapitulatifs : 
- Nom des candidats à l'installation et/ou des nouvaux installés  identiques 
- Dates des signatures identiques à celles mentionnées dans les tableaux récapitulatifs</t>
  </si>
  <si>
    <t>Mise en forme : 
- Nom de la structure
- Libellé exact de la prestation 
- Double signature : candidat et technicien
- Mention publicitaire (bloc Région Europe)</t>
  </si>
  <si>
    <t>Attestation de restitution</t>
  </si>
  <si>
    <t>Tous types de conseil</t>
  </si>
  <si>
    <t xml:space="preserve">Validation de l'instruction </t>
  </si>
  <si>
    <t>2. Réponses apportées par la structure</t>
  </si>
  <si>
    <t>1. Anomalies constatées par l'instructeur</t>
  </si>
  <si>
    <t>Complétude des PJ et exactitude des données sur les PJ (cf modèles AAP 2023)</t>
  </si>
  <si>
    <t>Nom de la PJ</t>
  </si>
  <si>
    <t>Type de conseil</t>
  </si>
  <si>
    <t>2. Vérification de l'exactitude des PJ (complétude et forme)</t>
  </si>
  <si>
    <t>Passage de chacun des candidats à l'installation au PAIT (colonne du tableau excel TR complétée)</t>
  </si>
  <si>
    <t>Contrôle dates passages PAIT</t>
  </si>
  <si>
    <t>Diagnostic et étude économique</t>
  </si>
  <si>
    <t>Contrôle de la période d'exécution des conseils</t>
  </si>
  <si>
    <t>La demande de paiement est réalisée avant la date limite indiquée dans la DJ.</t>
  </si>
  <si>
    <t>Contrôle de la date de demande de paiement</t>
  </si>
  <si>
    <t>Règle d'éligibilité à respecter</t>
  </si>
  <si>
    <t>Vérification des conditions d'éligibilité</t>
  </si>
  <si>
    <t>1. Vérification des conditions d'éligiblité</t>
  </si>
  <si>
    <t>Année du programme</t>
  </si>
  <si>
    <t>Numéro de dossier</t>
  </si>
  <si>
    <t>Nom du bénéficiaire</t>
  </si>
  <si>
    <t>NON CONFORME</t>
  </si>
  <si>
    <t>Solde</t>
  </si>
  <si>
    <t>CONFORME</t>
  </si>
  <si>
    <t>Acompte</t>
  </si>
  <si>
    <t xml:space="preserve">FICHE D'INSTRUCTION POUR PAIEMENT </t>
  </si>
  <si>
    <t>Favorable</t>
  </si>
  <si>
    <t>Nbre total de conseils engagés</t>
  </si>
  <si>
    <t>Montant total</t>
  </si>
  <si>
    <t>NOMBRE TOTAL DE CONSEILS REALISES</t>
  </si>
  <si>
    <t>Dernière demande de paiement</t>
  </si>
  <si>
    <t>Contrôle de l'éligibilité géographique des conseils</t>
  </si>
  <si>
    <t xml:space="preserve">Le département du projet d'installation ou de l'installation effective doit être en Nouvelle-Aquitaine. </t>
  </si>
  <si>
    <t>Suivis</t>
  </si>
  <si>
    <t>Contrôle de l'éligibilité des personnes installées</t>
  </si>
  <si>
    <t xml:space="preserve">Les personnes réalisant un suivi soivent être installées depuis moins de 5 ans (comparaison date d'installation et date de signature du contrat). </t>
  </si>
  <si>
    <r>
      <t>Les dates de signature des contrats et des attestations de restitution doivent être comprises dans l'année du programme :</t>
    </r>
    <r>
      <rPr>
        <sz val="12"/>
        <rFont val="Calibri"/>
        <family val="2"/>
        <scheme val="minor"/>
      </rPr>
      <t xml:space="preserve"> 01/01/2024 au 31/12/2025</t>
    </r>
    <r>
      <rPr>
        <sz val="12"/>
        <color theme="1"/>
        <rFont val="Calibri"/>
        <family val="2"/>
        <scheme val="minor"/>
      </rPr>
      <t xml:space="preserve"> (contrôle des TR excel des diagnostics, études économiques et suivis)</t>
    </r>
  </si>
  <si>
    <t>Nombre d'attestations identique au nombre de conseils demandé à payer</t>
  </si>
  <si>
    <t>Vérification de la chronologie des dates : les dates de signature des contrats doivent être  antérieures ou égales aux dates de signature des attestations de restitution</t>
  </si>
  <si>
    <t>MONTANT TOTAL RETENU après instruction</t>
  </si>
  <si>
    <t>COUT DU PROJET ELIGIBLE (DJ)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</si>
</sst>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\ [$€-40C]_-;\-* #,##0\ [$€-40C]_-;_-* &quot;-&quot;??\ [$€-40C]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8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Arial"/>
      <family val="2"/>
    </font>
    <font>
      <sz val="10"/>
      <color indexed="8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color theme="4" tint="-0.249977111117893"/>
      <name val="Arial"/>
      <family val="2"/>
    </font>
    <font>
      <b/>
      <sz val="24"/>
      <color indexed="49"/>
      <name val="Arial"/>
      <family val="2"/>
    </font>
    <font>
      <b/>
      <sz val="14"/>
      <color theme="4" tint="-0.249977111117893"/>
      <name val="Arial"/>
      <family val="2"/>
    </font>
    <font>
      <sz val="11"/>
      <color indexed="49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theme="8"/>
      <name val="Arial"/>
      <family val="2"/>
    </font>
    <font>
      <b/>
      <sz val="14"/>
      <color theme="8"/>
      <name val="Arial"/>
      <family val="2"/>
    </font>
    <font>
      <sz val="11"/>
      <color theme="1"/>
      <name val="Arial"/>
      <family val="2"/>
    </font>
    <font>
      <sz val="14"/>
      <color theme="8"/>
      <name val="Arial"/>
      <family val="2"/>
    </font>
    <font>
      <b/>
      <sz val="24"/>
      <color theme="8"/>
      <name val="Arial"/>
      <family val="2"/>
    </font>
    <font>
      <sz val="24"/>
      <color theme="1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24"/>
      <color rgb="FF0070C0"/>
      <name val="Arial"/>
      <family val="2"/>
    </font>
    <font>
      <sz val="14"/>
      <color theme="1"/>
      <name val="Arial"/>
      <family val="2"/>
    </font>
    <font>
      <b/>
      <sz val="11"/>
      <color theme="0"/>
      <name val="Calibri"/>
      <family val="2"/>
    </font>
    <font>
      <sz val="12"/>
      <color rgb="FF0070C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Wingdings"/>
      <charset val="2"/>
    </font>
    <font>
      <b/>
      <sz val="14"/>
      <color theme="7" tint="-0.499984740745262"/>
      <name val="Calibri"/>
      <family val="2"/>
      <scheme val="minor"/>
    </font>
    <font>
      <sz val="2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7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9" fillId="0" borderId="0" xfId="0" applyFont="1"/>
    <xf numFmtId="0" fontId="8" fillId="2" borderId="1" xfId="1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right" wrapText="1"/>
    </xf>
    <xf numFmtId="0" fontId="0" fillId="4" borderId="1" xfId="0" applyFill="1" applyBorder="1" applyAlignment="1">
      <alignment horizontal="right" wrapText="1"/>
    </xf>
    <xf numFmtId="0" fontId="10" fillId="2" borderId="1" xfId="1" applyFont="1" applyFill="1" applyBorder="1" applyAlignment="1">
      <alignment horizontal="left" vertical="center" wrapText="1"/>
    </xf>
    <xf numFmtId="0" fontId="0" fillId="5" borderId="0" xfId="0" applyFill="1"/>
    <xf numFmtId="0" fontId="12" fillId="5" borderId="0" xfId="0" applyFont="1" applyFill="1"/>
    <xf numFmtId="0" fontId="11" fillId="5" borderId="0" xfId="0" applyFont="1" applyFill="1" applyAlignment="1">
      <alignment horizontal="left"/>
    </xf>
    <xf numFmtId="0" fontId="15" fillId="5" borderId="0" xfId="2" applyFont="1" applyFill="1" applyBorder="1" applyAlignment="1">
      <alignment horizontal="left" vertical="center" indent="2"/>
    </xf>
    <xf numFmtId="0" fontId="16" fillId="5" borderId="0" xfId="0" applyFont="1" applyFill="1"/>
    <xf numFmtId="0" fontId="0" fillId="6" borderId="0" xfId="0" applyFill="1"/>
    <xf numFmtId="0" fontId="13" fillId="5" borderId="0" xfId="0" applyFont="1" applyFill="1" applyAlignment="1">
      <alignment horizontal="left"/>
    </xf>
    <xf numFmtId="0" fontId="0" fillId="3" borderId="0" xfId="0" applyFill="1"/>
    <xf numFmtId="0" fontId="17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20" fillId="5" borderId="0" xfId="0" applyFont="1" applyFill="1"/>
    <xf numFmtId="0" fontId="7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5" fillId="0" borderId="0" xfId="0" applyFont="1" applyBorder="1"/>
    <xf numFmtId="0" fontId="7" fillId="2" borderId="1" xfId="1" applyFont="1" applyFill="1" applyBorder="1" applyAlignment="1">
      <alignment horizontal="center" vertical="center" wrapText="1"/>
    </xf>
    <xf numFmtId="0" fontId="4" fillId="0" borderId="0" xfId="0" applyFont="1" applyBorder="1"/>
    <xf numFmtId="0" fontId="21" fillId="5" borderId="0" xfId="0" applyFont="1" applyFill="1" applyAlignment="1">
      <alignment wrapText="1"/>
    </xf>
    <xf numFmtId="0" fontId="23" fillId="0" borderId="0" xfId="0" applyFont="1" applyAlignment="1"/>
    <xf numFmtId="0" fontId="23" fillId="0" borderId="0" xfId="0" applyFont="1"/>
    <xf numFmtId="0" fontId="25" fillId="5" borderId="0" xfId="0" applyFont="1" applyFill="1"/>
    <xf numFmtId="0" fontId="26" fillId="0" borderId="0" xfId="0" applyFont="1" applyBorder="1"/>
    <xf numFmtId="0" fontId="27" fillId="0" borderId="0" xfId="0" applyFont="1" applyAlignment="1"/>
    <xf numFmtId="0" fontId="9" fillId="5" borderId="0" xfId="0" applyFont="1" applyFill="1"/>
    <xf numFmtId="0" fontId="15" fillId="0" borderId="0" xfId="0" applyFont="1" applyBorder="1" applyAlignment="1">
      <alignment horizontal="left"/>
    </xf>
    <xf numFmtId="0" fontId="28" fillId="5" borderId="0" xfId="0" applyFont="1" applyFill="1"/>
    <xf numFmtId="0" fontId="29" fillId="5" borderId="0" xfId="0" applyFont="1" applyFill="1"/>
    <xf numFmtId="0" fontId="27" fillId="0" borderId="0" xfId="0" applyFont="1"/>
    <xf numFmtId="0" fontId="27" fillId="0" borderId="0" xfId="0" applyFont="1" applyAlignment="1">
      <alignment wrapText="1"/>
    </xf>
    <xf numFmtId="0" fontId="30" fillId="5" borderId="0" xfId="0" applyFont="1" applyFill="1"/>
    <xf numFmtId="0" fontId="31" fillId="5" borderId="0" xfId="0" applyFont="1" applyFill="1"/>
    <xf numFmtId="0" fontId="32" fillId="5" borderId="0" xfId="0" applyFont="1" applyFill="1"/>
    <xf numFmtId="0" fontId="33" fillId="5" borderId="0" xfId="0" applyFont="1" applyFill="1"/>
    <xf numFmtId="0" fontId="35" fillId="5" borderId="0" xfId="0" applyFont="1" applyFill="1"/>
    <xf numFmtId="0" fontId="24" fillId="0" borderId="0" xfId="0" applyFont="1"/>
    <xf numFmtId="0" fontId="0" fillId="0" borderId="0" xfId="0" applyFont="1"/>
    <xf numFmtId="4" fontId="0" fillId="3" borderId="1" xfId="0" applyNumberFormat="1" applyFill="1" applyBorder="1"/>
    <xf numFmtId="0" fontId="34" fillId="5" borderId="0" xfId="0" applyFont="1" applyFill="1" applyAlignment="1">
      <alignment vertical="center"/>
    </xf>
    <xf numFmtId="0" fontId="3" fillId="4" borderId="1" xfId="0" applyFont="1" applyFill="1" applyBorder="1"/>
    <xf numFmtId="1" fontId="3" fillId="3" borderId="1" xfId="0" applyNumberFormat="1" applyFont="1" applyFill="1" applyBorder="1"/>
    <xf numFmtId="1" fontId="0" fillId="3" borderId="1" xfId="0" applyNumberFormat="1" applyFont="1" applyFill="1" applyBorder="1"/>
    <xf numFmtId="0" fontId="0" fillId="3" borderId="1" xfId="0" applyFont="1" applyFill="1" applyBorder="1"/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1" fontId="0" fillId="3" borderId="1" xfId="0" applyNumberFormat="1" applyFill="1" applyBorder="1"/>
    <xf numFmtId="164" fontId="3" fillId="3" borderId="1" xfId="3" applyNumberFormat="1" applyFont="1" applyFill="1" applyBorder="1"/>
    <xf numFmtId="164" fontId="0" fillId="3" borderId="1" xfId="3" applyNumberFormat="1" applyFont="1" applyFill="1" applyBorder="1"/>
    <xf numFmtId="164" fontId="0" fillId="3" borderId="1" xfId="3" applyNumberFormat="1" applyFont="1" applyFill="1" applyBorder="1" applyAlignment="1">
      <alignment horizontal="right" wrapText="1"/>
    </xf>
    <xf numFmtId="164" fontId="3" fillId="3" borderId="1" xfId="3" applyNumberFormat="1" applyFont="1" applyFill="1" applyBorder="1" applyAlignment="1">
      <alignment horizontal="right" wrapText="1"/>
    </xf>
    <xf numFmtId="164" fontId="0" fillId="3" borderId="2" xfId="3" applyNumberFormat="1" applyFont="1" applyFill="1" applyBorder="1"/>
    <xf numFmtId="0" fontId="13" fillId="5" borderId="0" xfId="0" applyFont="1" applyFill="1" applyAlignment="1">
      <alignment horizontal="right"/>
    </xf>
    <xf numFmtId="0" fontId="37" fillId="5" borderId="0" xfId="0" applyFont="1" applyFill="1" applyAlignment="1">
      <alignment horizontal="left"/>
    </xf>
    <xf numFmtId="0" fontId="8" fillId="2" borderId="0" xfId="1" applyFont="1" applyFill="1" applyBorder="1" applyAlignment="1">
      <alignment horizontal="left" vertical="center" wrapText="1"/>
    </xf>
    <xf numFmtId="0" fontId="38" fillId="4" borderId="1" xfId="0" applyFont="1" applyFill="1" applyBorder="1"/>
    <xf numFmtId="0" fontId="38" fillId="3" borderId="1" xfId="0" applyFont="1" applyFill="1" applyBorder="1"/>
    <xf numFmtId="164" fontId="0" fillId="4" borderId="1" xfId="3" applyNumberFormat="1" applyFont="1" applyFill="1" applyBorder="1"/>
    <xf numFmtId="164" fontId="0" fillId="4" borderId="1" xfId="3" applyNumberFormat="1" applyFont="1" applyFill="1" applyBorder="1" applyAlignment="1">
      <alignment horizontal="right" wrapText="1"/>
    </xf>
    <xf numFmtId="164" fontId="3" fillId="4" borderId="1" xfId="3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/>
    <xf numFmtId="0" fontId="39" fillId="0" borderId="0" xfId="0" applyFont="1"/>
    <xf numFmtId="0" fontId="40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9" fillId="0" borderId="1" xfId="0" applyFont="1" applyBorder="1"/>
    <xf numFmtId="0" fontId="9" fillId="0" borderId="2" xfId="0" applyFont="1" applyBorder="1"/>
    <xf numFmtId="0" fontId="42" fillId="0" borderId="1" xfId="0" applyFont="1" applyBorder="1"/>
    <xf numFmtId="0" fontId="9" fillId="0" borderId="1" xfId="0" applyFont="1" applyBorder="1" applyAlignment="1">
      <alignment vertical="center"/>
    </xf>
    <xf numFmtId="0" fontId="42" fillId="0" borderId="9" xfId="0" applyFont="1" applyBorder="1" applyAlignment="1">
      <alignment horizontal="center" vertical="center" wrapText="1"/>
    </xf>
    <xf numFmtId="0" fontId="9" fillId="0" borderId="10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42" fillId="0" borderId="0" xfId="0" applyFont="1" applyAlignment="1">
      <alignment horizontal="center"/>
    </xf>
    <xf numFmtId="0" fontId="42" fillId="7" borderId="1" xfId="0" applyFont="1" applyFill="1" applyBorder="1" applyAlignment="1">
      <alignment horizontal="center" wrapText="1"/>
    </xf>
    <xf numFmtId="0" fontId="42" fillId="7" borderId="13" xfId="0" applyFont="1" applyFill="1" applyBorder="1" applyAlignment="1">
      <alignment horizontal="center" wrapText="1"/>
    </xf>
    <xf numFmtId="0" fontId="42" fillId="7" borderId="14" xfId="0" applyFont="1" applyFill="1" applyBorder="1" applyAlignment="1">
      <alignment horizontal="center" wrapText="1"/>
    </xf>
    <xf numFmtId="0" fontId="42" fillId="8" borderId="11" xfId="0" applyFont="1" applyFill="1" applyBorder="1" applyAlignment="1">
      <alignment horizontal="center" vertical="center" wrapText="1"/>
    </xf>
    <xf numFmtId="0" fontId="42" fillId="8" borderId="15" xfId="0" applyFont="1" applyFill="1" applyBorder="1" applyAlignment="1">
      <alignment horizontal="center" wrapText="1"/>
    </xf>
    <xf numFmtId="0" fontId="42" fillId="7" borderId="16" xfId="0" applyFont="1" applyFill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43" fillId="0" borderId="1" xfId="2" applyFont="1" applyBorder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vertical="center" wrapText="1"/>
    </xf>
    <xf numFmtId="0" fontId="42" fillId="0" borderId="5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42" fillId="0" borderId="2" xfId="0" applyFont="1" applyBorder="1" applyAlignment="1">
      <alignment horizontal="center" wrapText="1"/>
    </xf>
    <xf numFmtId="0" fontId="4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wrapText="1"/>
    </xf>
    <xf numFmtId="0" fontId="42" fillId="7" borderId="17" xfId="0" applyFont="1" applyFill="1" applyBorder="1" applyAlignment="1">
      <alignment horizontal="center" wrapText="1"/>
    </xf>
    <xf numFmtId="0" fontId="42" fillId="7" borderId="17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45" fillId="0" borderId="0" xfId="0" applyFont="1"/>
    <xf numFmtId="0" fontId="42" fillId="0" borderId="0" xfId="0" applyFont="1"/>
    <xf numFmtId="0" fontId="0" fillId="0" borderId="0" xfId="0" applyAlignment="1">
      <alignment wrapText="1"/>
    </xf>
    <xf numFmtId="0" fontId="47" fillId="0" borderId="0" xfId="0" applyFont="1" applyAlignment="1">
      <alignment horizontal="center"/>
    </xf>
    <xf numFmtId="0" fontId="48" fillId="0" borderId="0" xfId="0" applyFont="1"/>
    <xf numFmtId="0" fontId="50" fillId="0" borderId="0" xfId="0" applyFont="1" applyAlignment="1">
      <alignment horizontal="center" wrapText="1"/>
    </xf>
    <xf numFmtId="0" fontId="50" fillId="0" borderId="0" xfId="0" applyFont="1"/>
    <xf numFmtId="0" fontId="46" fillId="4" borderId="1" xfId="0" applyFont="1" applyFill="1" applyBorder="1" applyAlignment="1">
      <alignment horizontal="left" wrapText="1"/>
    </xf>
    <xf numFmtId="0" fontId="51" fillId="3" borderId="1" xfId="0" applyFont="1" applyFill="1" applyBorder="1" applyAlignment="1">
      <alignment horizontal="center" wrapText="1"/>
    </xf>
    <xf numFmtId="0" fontId="52" fillId="0" borderId="1" xfId="0" applyFont="1" applyBorder="1" applyAlignment="1">
      <alignment horizontal="center" vertical="center"/>
    </xf>
    <xf numFmtId="164" fontId="3" fillId="4" borderId="1" xfId="3" applyNumberFormat="1" applyFont="1" applyFill="1" applyBorder="1"/>
    <xf numFmtId="0" fontId="53" fillId="2" borderId="1" xfId="1" applyFont="1" applyFill="1" applyBorder="1" applyAlignment="1">
      <alignment horizontal="left" vertical="center" wrapText="1"/>
    </xf>
    <xf numFmtId="165" fontId="3" fillId="3" borderId="1" xfId="3" applyNumberFormat="1" applyFont="1" applyFill="1" applyBorder="1"/>
    <xf numFmtId="1" fontId="0" fillId="4" borderId="1" xfId="0" applyNumberFormat="1" applyFont="1" applyFill="1" applyBorder="1"/>
    <xf numFmtId="0" fontId="49" fillId="3" borderId="1" xfId="0" applyFont="1" applyFill="1" applyBorder="1" applyAlignment="1">
      <alignment horizontal="center" wrapText="1"/>
    </xf>
    <xf numFmtId="0" fontId="40" fillId="3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22" fillId="5" borderId="0" xfId="0" applyFont="1" applyFill="1" applyAlignment="1">
      <alignment horizontal="left" wrapText="1"/>
    </xf>
    <xf numFmtId="0" fontId="21" fillId="5" borderId="0" xfId="0" applyFont="1" applyFill="1" applyAlignment="1">
      <alignment horizontal="left" wrapText="1"/>
    </xf>
    <xf numFmtId="0" fontId="0" fillId="6" borderId="1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7" fillId="0" borderId="0" xfId="0" applyFont="1" applyAlignment="1">
      <alignment horizontal="center" wrapText="1"/>
    </xf>
    <xf numFmtId="0" fontId="34" fillId="5" borderId="0" xfId="0" applyFont="1" applyFill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50" fillId="0" borderId="0" xfId="0" applyFont="1" applyAlignment="1">
      <alignment horizontal="center" wrapText="1"/>
    </xf>
    <xf numFmtId="0" fontId="41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</cellXfs>
  <cellStyles count="4">
    <cellStyle name="Lien hypertexte" xfId="2" builtinId="8"/>
    <cellStyle name="Milliers" xfId="3" builtinId="3"/>
    <cellStyle name="Normal" xfId="0" builtinId="0"/>
    <cellStyle name="Normal 2 2" xfId="1" xr:uid="{00000000-0005-0000-0000-000002000000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Rrna06.crpc.fr\PLACIDO_NA_DirAgriculture$\Operationnel\03_Installation\Dispositifs\2_AccompIndiv\10_FEADER_MDNA\Modules%20MDNA\PAIEMENT\D&#233;veloppement\Annexes_%20des_depenses_Realis&#233;es.V1.xlsx" TargetMode="External"/><Relationship Id="rId1" Type="http://schemas.openxmlformats.org/officeDocument/2006/relationships/externalLinkPath" Target="/Operationnel/03_Installation/Dispositifs/2_AccompIndiv/10_FEADER_MDNA/Modules%20MDNA/PAIEMENT/D&#233;veloppement/Annexes_%20des_depenses_Realis&#233;es.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ICE"/>
      <sheetName val="ANXE1_Nbre_conseils_sans_part"/>
      <sheetName val="ANXE 2_Nbre_conseils_avec_part"/>
      <sheetName val="INSTR_DEP_SANS_PART_"/>
      <sheetName val="INSTR_DEP_AVEC_PART"/>
      <sheetName val="FI_paiement "/>
    </sheetNames>
    <sheetDataSet>
      <sheetData sheetId="0">
        <row r="5">
          <cell r="G5"/>
        </row>
        <row r="7">
          <cell r="G7"/>
        </row>
        <row r="8">
          <cell r="G8" t="str">
            <v>Dernière demande de paiement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"/>
  <sheetViews>
    <sheetView workbookViewId="0">
      <selection activeCell="I19" sqref="I19"/>
    </sheetView>
  </sheetViews>
  <sheetFormatPr baseColWidth="10" defaultRowHeight="15" x14ac:dyDescent="0.25"/>
  <cols>
    <col min="1" max="1" width="7.140625" customWidth="1"/>
    <col min="2" max="2" width="12.5703125" customWidth="1"/>
    <col min="5" max="5" width="13.42578125" customWidth="1"/>
    <col min="7" max="7" width="21.7109375" customWidth="1"/>
    <col min="8" max="8" width="20" customWidth="1"/>
  </cols>
  <sheetData>
    <row r="1" spans="1:17" ht="30" x14ac:dyDescent="0.25">
      <c r="A1" s="25" t="s">
        <v>20</v>
      </c>
      <c r="B1" s="26"/>
      <c r="C1" s="18"/>
      <c r="D1" s="18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8" x14ac:dyDescent="0.25">
      <c r="A2" s="27" t="s">
        <v>19</v>
      </c>
      <c r="B2" s="28"/>
      <c r="C2" s="18"/>
      <c r="D2" s="18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2" customHeight="1" x14ac:dyDescent="0.25">
      <c r="A3" s="27"/>
      <c r="B3" s="28"/>
      <c r="C3" s="18"/>
      <c r="D3" s="18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18" x14ac:dyDescent="0.25">
      <c r="A4" s="27"/>
      <c r="B4" s="28"/>
      <c r="C4" s="18"/>
      <c r="D4" s="18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31" customFormat="1" ht="18.75" x14ac:dyDescent="0.3">
      <c r="A5" s="136" t="s">
        <v>1</v>
      </c>
      <c r="B5" s="137"/>
      <c r="C5" s="137"/>
      <c r="D5" s="137"/>
      <c r="E5" s="137"/>
      <c r="F5" s="138"/>
      <c r="G5" s="135"/>
      <c r="H5" s="135"/>
      <c r="I5" s="135"/>
      <c r="J5" s="135"/>
      <c r="K5" s="17"/>
      <c r="L5" s="17"/>
      <c r="N5" s="17"/>
      <c r="O5" s="17"/>
      <c r="P5" s="17"/>
      <c r="Q5" s="17"/>
    </row>
    <row r="6" spans="1:17" s="31" customFormat="1" ht="18.75" x14ac:dyDescent="0.3">
      <c r="A6" s="139" t="s">
        <v>23</v>
      </c>
      <c r="B6" s="140"/>
      <c r="C6" s="140"/>
      <c r="D6" s="140"/>
      <c r="E6" s="140"/>
      <c r="F6" s="141"/>
      <c r="G6" s="135"/>
      <c r="H6" s="135"/>
      <c r="I6" s="135"/>
      <c r="J6" s="135"/>
      <c r="K6" s="17"/>
      <c r="L6" s="17"/>
      <c r="M6" s="17"/>
      <c r="O6" s="17"/>
      <c r="P6" s="17"/>
      <c r="Q6" s="17"/>
    </row>
    <row r="7" spans="1:17" s="31" customFormat="1" ht="18.75" x14ac:dyDescent="0.3">
      <c r="A7" s="139" t="s">
        <v>21</v>
      </c>
      <c r="B7" s="140"/>
      <c r="C7" s="140"/>
      <c r="D7" s="140"/>
      <c r="E7" s="140"/>
      <c r="F7" s="140"/>
      <c r="G7" s="135"/>
      <c r="H7" s="135"/>
      <c r="I7" s="135"/>
      <c r="J7" s="135"/>
      <c r="K7" s="17"/>
      <c r="L7" s="17"/>
      <c r="M7" s="17"/>
      <c r="N7" s="17"/>
      <c r="O7" s="17"/>
      <c r="P7" s="17"/>
      <c r="Q7" s="17"/>
    </row>
    <row r="8" spans="1:17" s="31" customFormat="1" ht="18.75" x14ac:dyDescent="0.3">
      <c r="A8" s="139" t="s">
        <v>22</v>
      </c>
      <c r="B8" s="140"/>
      <c r="C8" s="140"/>
      <c r="D8" s="140"/>
      <c r="E8" s="140"/>
      <c r="F8" s="140"/>
      <c r="G8" s="135" t="s">
        <v>102</v>
      </c>
      <c r="H8" s="135"/>
      <c r="I8" s="135"/>
      <c r="J8" s="135"/>
      <c r="K8" s="17"/>
      <c r="L8" s="17"/>
      <c r="M8" s="17"/>
      <c r="O8" s="17"/>
      <c r="P8" s="17"/>
      <c r="Q8" s="17"/>
    </row>
    <row r="9" spans="1:17" s="31" customFormat="1" ht="12.75" customHeight="1" x14ac:dyDescent="0.3">
      <c r="A9" s="33"/>
      <c r="B9" s="17"/>
      <c r="D9" s="17"/>
      <c r="E9" s="17"/>
      <c r="F9" s="17"/>
      <c r="G9" s="17"/>
      <c r="I9" s="17"/>
      <c r="J9" s="17"/>
      <c r="K9" s="17"/>
      <c r="M9" s="17"/>
      <c r="N9" s="17"/>
      <c r="O9" s="17"/>
      <c r="P9" s="17"/>
      <c r="Q9" s="17"/>
    </row>
    <row r="10" spans="1:17" ht="22.15" customHeight="1" x14ac:dyDescent="0.25">
      <c r="A10" s="34"/>
      <c r="B10" s="133" t="s">
        <v>37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34"/>
      <c r="N10" s="34"/>
      <c r="O10" s="34"/>
      <c r="P10" s="34"/>
      <c r="Q10" s="17"/>
    </row>
    <row r="11" spans="1:17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ht="15.75" x14ac:dyDescent="0.25">
      <c r="A12" s="17"/>
      <c r="B12" s="23" t="s">
        <v>39</v>
      </c>
      <c r="C12" s="19"/>
      <c r="D12" s="20"/>
      <c r="E12" s="20"/>
      <c r="F12" s="20"/>
      <c r="G12" s="20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ht="15.75" x14ac:dyDescent="0.25">
      <c r="A13" s="17"/>
      <c r="B13" s="23" t="s">
        <v>40</v>
      </c>
      <c r="C13" s="19"/>
      <c r="D13" s="20"/>
      <c r="E13" s="20"/>
      <c r="F13" s="20"/>
      <c r="G13" s="20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ht="15.75" x14ac:dyDescent="0.25">
      <c r="A14" s="17"/>
      <c r="B14" s="67" t="s">
        <v>36</v>
      </c>
      <c r="C14" s="68" t="s">
        <v>35</v>
      </c>
      <c r="D14" s="20"/>
      <c r="E14" s="20"/>
      <c r="F14" s="20"/>
      <c r="G14" s="20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7" ht="15.75" x14ac:dyDescent="0.25">
      <c r="A16" s="17"/>
      <c r="B16" s="19" t="s">
        <v>16</v>
      </c>
      <c r="C16" s="17"/>
      <c r="D16" s="24"/>
      <c r="E16" s="21" t="s">
        <v>17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ht="15.75" x14ac:dyDescent="0.25">
      <c r="A17" s="17"/>
      <c r="B17" s="19"/>
      <c r="C17" s="17"/>
      <c r="D17" s="22"/>
      <c r="E17" s="21" t="s">
        <v>18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</sheetData>
  <mergeCells count="9">
    <mergeCell ref="B10:L10"/>
    <mergeCell ref="G7:J7"/>
    <mergeCell ref="G8:J8"/>
    <mergeCell ref="A5:F5"/>
    <mergeCell ref="A6:F6"/>
    <mergeCell ref="A7:F7"/>
    <mergeCell ref="A8:F8"/>
    <mergeCell ref="G5:J5"/>
    <mergeCell ref="G6:J6"/>
  </mergeCells>
  <dataValidations count="1">
    <dataValidation type="list" allowBlank="1" showInputMessage="1" showErrorMessage="1" sqref="G8:J8" xr:uid="{FE9F3AF8-3AAB-4DB8-BFFC-F5DBF116D0E1}">
      <formula1>"Dernière demande de paiement, Acompte"</formula1>
    </dataValidation>
  </dataValidation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20"/>
  <sheetViews>
    <sheetView workbookViewId="0">
      <selection activeCell="C16" sqref="C16"/>
    </sheetView>
  </sheetViews>
  <sheetFormatPr baseColWidth="10" defaultRowHeight="15" x14ac:dyDescent="0.25"/>
  <cols>
    <col min="1" max="1" width="48.7109375" customWidth="1"/>
    <col min="2" max="2" width="21.42578125" customWidth="1"/>
    <col min="3" max="3" width="16.28515625" customWidth="1"/>
    <col min="4" max="4" width="17.7109375" customWidth="1"/>
    <col min="5" max="5" width="14.7109375" customWidth="1"/>
    <col min="7" max="7" width="13.7109375" customWidth="1"/>
    <col min="8" max="8" width="13.85546875" customWidth="1"/>
    <col min="10" max="10" width="13.85546875" customWidth="1"/>
    <col min="11" max="11" width="10.140625" customWidth="1"/>
    <col min="12" max="12" width="14.85546875" customWidth="1"/>
  </cols>
  <sheetData>
    <row r="1" spans="1:25" s="44" customFormat="1" ht="57.6" customHeight="1" x14ac:dyDescent="0.5">
      <c r="A1" s="147" t="s">
        <v>38</v>
      </c>
      <c r="B1" s="147"/>
      <c r="C1" s="147"/>
      <c r="D1" s="147"/>
      <c r="E1" s="147"/>
      <c r="F1" s="147"/>
      <c r="G1" s="147"/>
      <c r="H1" s="147"/>
      <c r="I1" s="147"/>
      <c r="J1" s="147"/>
      <c r="K1" s="43"/>
      <c r="L1" s="43"/>
    </row>
    <row r="2" spans="1:25" s="36" customFormat="1" ht="23.25" x14ac:dyDescent="0.35">
      <c r="A2" s="46" t="s">
        <v>0</v>
      </c>
      <c r="B2" s="47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25" s="36" customFormat="1" ht="23.25" x14ac:dyDescent="0.35">
      <c r="A3" s="40"/>
      <c r="B3" s="35"/>
      <c r="C3" s="17"/>
      <c r="D3" s="35"/>
      <c r="E3" s="17"/>
      <c r="F3" s="17"/>
      <c r="G3" s="35"/>
      <c r="H3" s="17"/>
      <c r="I3" s="17"/>
      <c r="J3" s="17"/>
      <c r="K3" s="17"/>
      <c r="L3" s="17"/>
    </row>
    <row r="4" spans="1:25" s="38" customFormat="1" ht="23.25" x14ac:dyDescent="0.35">
      <c r="A4" s="142" t="s">
        <v>1</v>
      </c>
      <c r="B4" s="143"/>
      <c r="C4" s="144" t="str">
        <f>IF(ISBLANK(NOTICE!G5),"Vous devez renseigner l'onglet NOTICE",NOTICE!G5)</f>
        <v>Vous devez renseigner l'onglet NOTICE</v>
      </c>
      <c r="D4" s="145"/>
      <c r="E4" s="145"/>
      <c r="F4" s="146"/>
      <c r="G4" s="17"/>
      <c r="H4" s="17"/>
      <c r="I4" s="17"/>
      <c r="J4" s="17"/>
      <c r="K4" s="17"/>
      <c r="L4" s="17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25" s="38" customFormat="1" ht="23.25" x14ac:dyDescent="0.35">
      <c r="A5" s="142" t="s">
        <v>23</v>
      </c>
      <c r="B5" s="143"/>
      <c r="C5" s="144" t="str">
        <f>IF(ISBLANK(NOTICE!G6),"Vous devez renseigner l'onglet NOTICE",NOTICE!G6)</f>
        <v>Vous devez renseigner l'onglet NOTICE</v>
      </c>
      <c r="D5" s="145"/>
      <c r="E5" s="145"/>
      <c r="F5" s="146"/>
      <c r="G5" s="17"/>
      <c r="H5" s="17"/>
      <c r="I5" s="17"/>
      <c r="J5" s="17"/>
      <c r="K5" s="17"/>
      <c r="L5" s="17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</row>
    <row r="6" spans="1:25" s="38" customFormat="1" ht="23.25" x14ac:dyDescent="0.35">
      <c r="A6" s="142" t="s">
        <v>21</v>
      </c>
      <c r="B6" s="143"/>
      <c r="C6" s="144" t="str">
        <f>IF(ISBLANK(NOTICE!G7),"Vous devez renseigner l'onglet NOTICE",NOTICE!G7)</f>
        <v>Vous devez renseigner l'onglet NOTICE</v>
      </c>
      <c r="D6" s="145"/>
      <c r="E6" s="145"/>
      <c r="F6" s="146"/>
      <c r="G6" s="17"/>
      <c r="H6" s="17"/>
      <c r="I6" s="17"/>
      <c r="J6" s="17"/>
      <c r="K6" s="17"/>
      <c r="L6" s="17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spans="1:25" s="38" customFormat="1" ht="11.25" customHeight="1" x14ac:dyDescent="0.3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9" spans="1:25" ht="15.75" x14ac:dyDescent="0.25">
      <c r="A9" s="10" t="s">
        <v>101</v>
      </c>
      <c r="B9" s="11">
        <f>C20</f>
        <v>0</v>
      </c>
    </row>
    <row r="10" spans="1:25" s="9" customFormat="1" ht="15.75" x14ac:dyDescent="0.25">
      <c r="A10" s="10" t="s">
        <v>58</v>
      </c>
      <c r="B10" s="128">
        <f>D20</f>
        <v>0</v>
      </c>
    </row>
    <row r="13" spans="1:25" ht="44.45" customHeight="1" x14ac:dyDescent="0.25">
      <c r="A13" s="8" t="s">
        <v>9</v>
      </c>
      <c r="B13" s="8" t="s">
        <v>15</v>
      </c>
      <c r="C13" s="8" t="s">
        <v>24</v>
      </c>
      <c r="D13" s="8" t="s">
        <v>48</v>
      </c>
    </row>
    <row r="14" spans="1:25" ht="24" customHeight="1" x14ac:dyDescent="0.25">
      <c r="A14" s="10" t="s">
        <v>10</v>
      </c>
      <c r="B14" s="8">
        <v>705</v>
      </c>
      <c r="C14" s="12"/>
      <c r="D14" s="63">
        <f>C14*B14</f>
        <v>0</v>
      </c>
    </row>
    <row r="15" spans="1:25" ht="24" customHeight="1" x14ac:dyDescent="0.25">
      <c r="A15" s="10" t="s">
        <v>13</v>
      </c>
      <c r="B15" s="8">
        <v>705</v>
      </c>
      <c r="C15" s="12"/>
      <c r="D15" s="63">
        <f t="shared" ref="D15:D18" si="0">C15*B15</f>
        <v>0</v>
      </c>
    </row>
    <row r="16" spans="1:25" ht="24" customHeight="1" x14ac:dyDescent="0.25">
      <c r="A16" s="16" t="s">
        <v>4</v>
      </c>
      <c r="B16" s="8">
        <v>470</v>
      </c>
      <c r="C16" s="12"/>
      <c r="D16" s="63">
        <f t="shared" si="0"/>
        <v>0</v>
      </c>
    </row>
    <row r="17" spans="1:4" ht="24" customHeight="1" x14ac:dyDescent="0.25">
      <c r="A17" s="16" t="s">
        <v>5</v>
      </c>
      <c r="B17" s="8">
        <v>470</v>
      </c>
      <c r="C17" s="12"/>
      <c r="D17" s="63">
        <f t="shared" si="0"/>
        <v>0</v>
      </c>
    </row>
    <row r="18" spans="1:4" ht="24" customHeight="1" x14ac:dyDescent="0.25">
      <c r="A18" s="16" t="s">
        <v>6</v>
      </c>
      <c r="B18" s="8">
        <v>470</v>
      </c>
      <c r="C18" s="12"/>
      <c r="D18" s="63">
        <f t="shared" si="0"/>
        <v>0</v>
      </c>
    </row>
    <row r="19" spans="1:4" ht="24" customHeight="1" x14ac:dyDescent="0.25">
      <c r="A19" s="10" t="s">
        <v>14</v>
      </c>
      <c r="B19" s="8">
        <v>470</v>
      </c>
      <c r="C19" s="13">
        <f>SUM(C16:C18)</f>
        <v>0</v>
      </c>
      <c r="D19" s="63">
        <f>C19*B19</f>
        <v>0</v>
      </c>
    </row>
    <row r="20" spans="1:4" ht="24" customHeight="1" x14ac:dyDescent="0.25">
      <c r="A20" s="10" t="s">
        <v>7</v>
      </c>
      <c r="B20" s="8"/>
      <c r="C20" s="11">
        <f>C14+C15+C19</f>
        <v>0</v>
      </c>
      <c r="D20" s="62">
        <f>D14+D15+D19</f>
        <v>0</v>
      </c>
    </row>
  </sheetData>
  <mergeCells count="7">
    <mergeCell ref="A6:B6"/>
    <mergeCell ref="C6:F6"/>
    <mergeCell ref="A1:J1"/>
    <mergeCell ref="A4:B4"/>
    <mergeCell ref="C4:F4"/>
    <mergeCell ref="A5:B5"/>
    <mergeCell ref="C5:F5"/>
  </mergeCells>
  <pageMargins left="0.7" right="0.7" top="0.75" bottom="0.75" header="0.3" footer="0.3"/>
  <pageSetup paperSize="9" scale="64" fitToHeight="0" orientation="landscape" r:id="rId1"/>
  <ignoredErrors>
    <ignoredError sqref="C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59"/>
  <sheetViews>
    <sheetView tabSelected="1" workbookViewId="0">
      <selection activeCell="E2" sqref="A2:E2"/>
    </sheetView>
  </sheetViews>
  <sheetFormatPr baseColWidth="10" defaultRowHeight="15" x14ac:dyDescent="0.25"/>
  <cols>
    <col min="1" max="1" width="43.28515625" customWidth="1"/>
    <col min="2" max="2" width="19.5703125" customWidth="1"/>
    <col min="3" max="3" width="15.140625" customWidth="1"/>
    <col min="4" max="4" width="22.5703125" customWidth="1"/>
    <col min="5" max="5" width="31.85546875" customWidth="1"/>
    <col min="6" max="6" width="23.42578125" customWidth="1"/>
    <col min="7" max="7" width="26.140625" customWidth="1"/>
    <col min="9" max="9" width="15" customWidth="1"/>
    <col min="10" max="10" width="14.85546875" customWidth="1"/>
  </cols>
  <sheetData>
    <row r="1" spans="1:23" s="44" customFormat="1" ht="85.9" customHeight="1" x14ac:dyDescent="0.4">
      <c r="A1" s="148" t="s">
        <v>61</v>
      </c>
      <c r="B1" s="148"/>
      <c r="C1" s="148"/>
      <c r="D1" s="148"/>
      <c r="E1" s="148"/>
      <c r="F1" s="148"/>
      <c r="G1" s="148"/>
      <c r="H1" s="37"/>
      <c r="I1" s="37"/>
      <c r="J1" s="42"/>
    </row>
    <row r="2" spans="1:23" s="51" customFormat="1" ht="18" x14ac:dyDescent="0.25">
      <c r="A2" s="49" t="s">
        <v>0</v>
      </c>
      <c r="B2" s="49"/>
      <c r="C2" s="49"/>
      <c r="D2" s="49"/>
      <c r="E2" s="49"/>
      <c r="F2" s="49"/>
      <c r="G2" s="49"/>
      <c r="H2" s="50"/>
      <c r="I2" s="50"/>
      <c r="J2" s="50"/>
    </row>
    <row r="3" spans="1:23" s="36" customFormat="1" ht="23.25" x14ac:dyDescent="0.35">
      <c r="A3" s="40"/>
      <c r="B3" s="35"/>
      <c r="C3" s="17"/>
      <c r="D3" s="35"/>
      <c r="E3" s="17"/>
      <c r="F3" s="17"/>
      <c r="G3" s="35"/>
      <c r="H3" s="17"/>
      <c r="I3" s="17"/>
      <c r="J3" s="17"/>
    </row>
    <row r="4" spans="1:23" s="38" customFormat="1" ht="23.25" x14ac:dyDescent="0.35">
      <c r="A4" s="142" t="s">
        <v>1</v>
      </c>
      <c r="B4" s="143"/>
      <c r="C4" s="144" t="str">
        <f>IF(ISBLANK(NOTICE!G5),"Vous devez renseigner l'onglet NOTICE",NOTICE!G5)</f>
        <v>Vous devez renseigner l'onglet NOTICE</v>
      </c>
      <c r="D4" s="145"/>
      <c r="E4" s="145"/>
      <c r="F4" s="146"/>
      <c r="G4" s="17"/>
      <c r="H4" s="17"/>
      <c r="I4" s="17"/>
      <c r="J4" s="17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3" s="38" customFormat="1" ht="23.25" x14ac:dyDescent="0.35">
      <c r="A5" s="142" t="s">
        <v>23</v>
      </c>
      <c r="B5" s="143"/>
      <c r="C5" s="144" t="str">
        <f>IF(ISBLANK(NOTICE!G6),"Vous devez renseigner l'onglet NOTICE",NOTICE!G6)</f>
        <v>Vous devez renseigner l'onglet NOTICE</v>
      </c>
      <c r="D5" s="145"/>
      <c r="E5" s="145"/>
      <c r="F5" s="146"/>
      <c r="G5" s="17"/>
      <c r="H5" s="17"/>
      <c r="I5" s="17"/>
      <c r="J5" s="17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s="38" customFormat="1" ht="23.25" x14ac:dyDescent="0.35">
      <c r="A6" s="142" t="s">
        <v>21</v>
      </c>
      <c r="B6" s="143"/>
      <c r="C6" s="144" t="str">
        <f>IF(ISBLANK(NOTICE!G7),"Vous devez renseigner l'onglet NOTICE",NOTICE!G7)</f>
        <v>Vous devez renseigner l'onglet NOTICE</v>
      </c>
      <c r="D6" s="145"/>
      <c r="E6" s="145"/>
      <c r="F6" s="146"/>
      <c r="G6" s="17"/>
      <c r="H6" s="17"/>
      <c r="I6" s="17"/>
      <c r="J6" s="17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spans="1:23" s="38" customFormat="1" ht="11.25" customHeight="1" x14ac:dyDescent="0.35">
      <c r="A7" s="17"/>
      <c r="B7" s="17"/>
      <c r="C7" s="17"/>
      <c r="D7" s="17"/>
      <c r="E7" s="17"/>
      <c r="F7" s="17"/>
      <c r="G7" s="17"/>
      <c r="H7" s="17"/>
      <c r="I7" s="17"/>
      <c r="J7" s="17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9" spans="1:23" ht="15.75" x14ac:dyDescent="0.25">
      <c r="A9" s="10" t="s">
        <v>101</v>
      </c>
      <c r="B9" s="11">
        <f>B59</f>
        <v>0</v>
      </c>
    </row>
    <row r="10" spans="1:23" s="9" customFormat="1" ht="15.75" x14ac:dyDescent="0.25">
      <c r="A10" s="10" t="s">
        <v>59</v>
      </c>
      <c r="B10" s="128">
        <f>C59</f>
        <v>0</v>
      </c>
    </row>
    <row r="12" spans="1:23" s="1" customFormat="1" ht="26.25" customHeight="1" x14ac:dyDescent="0.25">
      <c r="A12" s="154" t="s">
        <v>2</v>
      </c>
      <c r="B12" s="154" t="s">
        <v>10</v>
      </c>
      <c r="C12" s="154"/>
      <c r="D12" s="154"/>
      <c r="E12" s="149" t="s">
        <v>11</v>
      </c>
      <c r="F12" s="150"/>
    </row>
    <row r="13" spans="1:23" s="2" customFormat="1" ht="25.5" x14ac:dyDescent="0.25">
      <c r="A13" s="154"/>
      <c r="B13" s="5" t="s">
        <v>3</v>
      </c>
      <c r="C13" s="5" t="s">
        <v>24</v>
      </c>
      <c r="D13" s="5" t="s">
        <v>42</v>
      </c>
      <c r="E13" s="5" t="s">
        <v>24</v>
      </c>
      <c r="F13" s="59" t="s">
        <v>43</v>
      </c>
    </row>
    <row r="14" spans="1:23" x14ac:dyDescent="0.25">
      <c r="A14" s="70"/>
      <c r="B14" s="29">
        <v>705</v>
      </c>
      <c r="C14" s="12"/>
      <c r="D14" s="63">
        <f>B14*C14</f>
        <v>0</v>
      </c>
      <c r="E14" s="15"/>
      <c r="F14" s="64">
        <f>B14*E14</f>
        <v>0</v>
      </c>
    </row>
    <row r="15" spans="1:23" x14ac:dyDescent="0.25">
      <c r="A15" s="70"/>
      <c r="B15" s="29">
        <v>705</v>
      </c>
      <c r="C15" s="12"/>
      <c r="D15" s="63">
        <f t="shared" ref="D15:D25" si="0">B15*C15</f>
        <v>0</v>
      </c>
      <c r="E15" s="15"/>
      <c r="F15" s="64">
        <f t="shared" ref="F15:F25" si="1">B15*E15</f>
        <v>0</v>
      </c>
    </row>
    <row r="16" spans="1:23" x14ac:dyDescent="0.25">
      <c r="A16" s="70"/>
      <c r="B16" s="29">
        <v>705</v>
      </c>
      <c r="C16" s="12"/>
      <c r="D16" s="63">
        <f t="shared" si="0"/>
        <v>0</v>
      </c>
      <c r="E16" s="15"/>
      <c r="F16" s="64">
        <f t="shared" si="1"/>
        <v>0</v>
      </c>
    </row>
    <row r="17" spans="1:10" x14ac:dyDescent="0.25">
      <c r="A17" s="70"/>
      <c r="B17" s="29">
        <v>705</v>
      </c>
      <c r="C17" s="12"/>
      <c r="D17" s="63">
        <f t="shared" si="0"/>
        <v>0</v>
      </c>
      <c r="E17" s="15"/>
      <c r="F17" s="64">
        <f t="shared" si="1"/>
        <v>0</v>
      </c>
    </row>
    <row r="18" spans="1:10" x14ac:dyDescent="0.25">
      <c r="A18" s="70"/>
      <c r="B18" s="29">
        <v>705</v>
      </c>
      <c r="C18" s="12"/>
      <c r="D18" s="63">
        <f t="shared" si="0"/>
        <v>0</v>
      </c>
      <c r="E18" s="15"/>
      <c r="F18" s="64">
        <f t="shared" si="1"/>
        <v>0</v>
      </c>
    </row>
    <row r="19" spans="1:10" x14ac:dyDescent="0.25">
      <c r="A19" s="70"/>
      <c r="B19" s="29">
        <v>705</v>
      </c>
      <c r="C19" s="12"/>
      <c r="D19" s="63">
        <f t="shared" si="0"/>
        <v>0</v>
      </c>
      <c r="E19" s="15"/>
      <c r="F19" s="64">
        <f t="shared" si="1"/>
        <v>0</v>
      </c>
    </row>
    <row r="20" spans="1:10" x14ac:dyDescent="0.25">
      <c r="A20" s="70"/>
      <c r="B20" s="29">
        <v>705</v>
      </c>
      <c r="C20" s="12"/>
      <c r="D20" s="63">
        <f t="shared" si="0"/>
        <v>0</v>
      </c>
      <c r="E20" s="15"/>
      <c r="F20" s="64">
        <f t="shared" si="1"/>
        <v>0</v>
      </c>
    </row>
    <row r="21" spans="1:10" x14ac:dyDescent="0.25">
      <c r="A21" s="70"/>
      <c r="B21" s="29">
        <v>705</v>
      </c>
      <c r="C21" s="12"/>
      <c r="D21" s="63">
        <f t="shared" si="0"/>
        <v>0</v>
      </c>
      <c r="E21" s="15"/>
      <c r="F21" s="64">
        <f t="shared" si="1"/>
        <v>0</v>
      </c>
    </row>
    <row r="22" spans="1:10" x14ac:dyDescent="0.25">
      <c r="A22" s="70"/>
      <c r="B22" s="29">
        <v>705</v>
      </c>
      <c r="C22" s="12"/>
      <c r="D22" s="63">
        <f t="shared" si="0"/>
        <v>0</v>
      </c>
      <c r="E22" s="15"/>
      <c r="F22" s="64">
        <f t="shared" si="1"/>
        <v>0</v>
      </c>
    </row>
    <row r="23" spans="1:10" x14ac:dyDescent="0.25">
      <c r="A23" s="70"/>
      <c r="B23" s="29">
        <v>705</v>
      </c>
      <c r="C23" s="12"/>
      <c r="D23" s="63">
        <f t="shared" si="0"/>
        <v>0</v>
      </c>
      <c r="E23" s="15"/>
      <c r="F23" s="64">
        <f t="shared" si="1"/>
        <v>0</v>
      </c>
    </row>
    <row r="24" spans="1:10" x14ac:dyDescent="0.25">
      <c r="A24" s="70"/>
      <c r="B24" s="29">
        <v>705</v>
      </c>
      <c r="C24" s="12"/>
      <c r="D24" s="63">
        <f t="shared" si="0"/>
        <v>0</v>
      </c>
      <c r="E24" s="15"/>
      <c r="F24" s="64">
        <f t="shared" si="1"/>
        <v>0</v>
      </c>
    </row>
    <row r="25" spans="1:10" x14ac:dyDescent="0.25">
      <c r="A25" s="70"/>
      <c r="B25" s="29">
        <v>705</v>
      </c>
      <c r="C25" s="12"/>
      <c r="D25" s="63">
        <f t="shared" si="0"/>
        <v>0</v>
      </c>
      <c r="E25" s="15"/>
      <c r="F25" s="64">
        <f t="shared" si="1"/>
        <v>0</v>
      </c>
    </row>
    <row r="26" spans="1:10" s="1" customFormat="1" x14ac:dyDescent="0.25">
      <c r="A26" s="151" t="s">
        <v>7</v>
      </c>
      <c r="B26" s="153"/>
      <c r="C26" s="11">
        <f>SUM(C14:C25)</f>
        <v>0</v>
      </c>
      <c r="D26" s="62">
        <f>SUM(D14:D25)</f>
        <v>0</v>
      </c>
      <c r="E26" s="62">
        <f t="shared" ref="E26:F26" si="2">SUM(E14:E25)</f>
        <v>0</v>
      </c>
      <c r="F26" s="62">
        <f t="shared" si="2"/>
        <v>0</v>
      </c>
    </row>
    <row r="27" spans="1:10" ht="7.5" customHeight="1" x14ac:dyDescent="0.25">
      <c r="A27" s="4"/>
      <c r="B27" s="4"/>
      <c r="C27" s="4"/>
      <c r="D27" s="4"/>
      <c r="E27" s="4"/>
    </row>
    <row r="28" spans="1:10" ht="9" customHeight="1" x14ac:dyDescent="0.25"/>
    <row r="29" spans="1:10" ht="39" customHeight="1" x14ac:dyDescent="0.25">
      <c r="A29" s="154" t="s">
        <v>2</v>
      </c>
      <c r="B29" s="154" t="s">
        <v>4</v>
      </c>
      <c r="C29" s="154"/>
      <c r="D29" s="154"/>
      <c r="E29" s="149" t="s">
        <v>5</v>
      </c>
      <c r="F29" s="150"/>
      <c r="G29" s="149" t="s">
        <v>6</v>
      </c>
      <c r="H29" s="150"/>
      <c r="I29" s="149" t="s">
        <v>12</v>
      </c>
      <c r="J29" s="150"/>
    </row>
    <row r="30" spans="1:10" ht="38.25" x14ac:dyDescent="0.25">
      <c r="A30" s="154"/>
      <c r="B30" s="5" t="s">
        <v>3</v>
      </c>
      <c r="C30" s="5" t="s">
        <v>24</v>
      </c>
      <c r="D30" s="59" t="s">
        <v>44</v>
      </c>
      <c r="E30" s="5" t="s">
        <v>24</v>
      </c>
      <c r="F30" s="59" t="s">
        <v>45</v>
      </c>
      <c r="G30" s="5" t="s">
        <v>24</v>
      </c>
      <c r="H30" s="59" t="s">
        <v>46</v>
      </c>
      <c r="I30" s="5" t="s">
        <v>25</v>
      </c>
      <c r="J30" s="59" t="s">
        <v>100</v>
      </c>
    </row>
    <row r="31" spans="1:10" x14ac:dyDescent="0.25">
      <c r="A31" s="71" t="str">
        <f>IF(A14=0,"",A14)</f>
        <v/>
      </c>
      <c r="B31" s="29">
        <v>470</v>
      </c>
      <c r="C31" s="12"/>
      <c r="D31" s="63">
        <f>C31*B31</f>
        <v>0</v>
      </c>
      <c r="E31" s="12"/>
      <c r="F31" s="63">
        <f>E31*B31</f>
        <v>0</v>
      </c>
      <c r="G31" s="12"/>
      <c r="H31" s="63">
        <f>G31*B31</f>
        <v>0</v>
      </c>
      <c r="I31" s="13">
        <f t="shared" ref="I31:I42" si="3">C31+E31+G31</f>
        <v>0</v>
      </c>
      <c r="J31" s="63">
        <f t="shared" ref="J31:J42" si="4">D31+F31+H31</f>
        <v>0</v>
      </c>
    </row>
    <row r="32" spans="1:10" x14ac:dyDescent="0.25">
      <c r="A32" s="71" t="str">
        <f t="shared" ref="A32:A42" si="5">IF(A15=0,"",A15)</f>
        <v/>
      </c>
      <c r="B32" s="29">
        <v>470</v>
      </c>
      <c r="C32" s="12"/>
      <c r="D32" s="63">
        <f t="shared" ref="D32:D42" si="6">C32*B32</f>
        <v>0</v>
      </c>
      <c r="E32" s="12"/>
      <c r="F32" s="63">
        <f t="shared" ref="F32:F42" si="7">E32*B32</f>
        <v>0</v>
      </c>
      <c r="G32" s="12"/>
      <c r="H32" s="63">
        <f t="shared" ref="H32:H42" si="8">G32*B32</f>
        <v>0</v>
      </c>
      <c r="I32" s="13">
        <f t="shared" si="3"/>
        <v>0</v>
      </c>
      <c r="J32" s="63">
        <f t="shared" si="4"/>
        <v>0</v>
      </c>
    </row>
    <row r="33" spans="1:10" x14ac:dyDescent="0.25">
      <c r="A33" s="71" t="str">
        <f t="shared" si="5"/>
        <v/>
      </c>
      <c r="B33" s="29">
        <v>470</v>
      </c>
      <c r="C33" s="12"/>
      <c r="D33" s="63">
        <f t="shared" si="6"/>
        <v>0</v>
      </c>
      <c r="E33" s="12"/>
      <c r="F33" s="63">
        <f t="shared" si="7"/>
        <v>0</v>
      </c>
      <c r="G33" s="12"/>
      <c r="H33" s="63">
        <f t="shared" si="8"/>
        <v>0</v>
      </c>
      <c r="I33" s="13">
        <f t="shared" si="3"/>
        <v>0</v>
      </c>
      <c r="J33" s="63">
        <f t="shared" si="4"/>
        <v>0</v>
      </c>
    </row>
    <row r="34" spans="1:10" x14ac:dyDescent="0.25">
      <c r="A34" s="71" t="str">
        <f t="shared" si="5"/>
        <v/>
      </c>
      <c r="B34" s="29">
        <v>470</v>
      </c>
      <c r="C34" s="12"/>
      <c r="D34" s="63">
        <f t="shared" si="6"/>
        <v>0</v>
      </c>
      <c r="E34" s="12"/>
      <c r="F34" s="63">
        <f t="shared" si="7"/>
        <v>0</v>
      </c>
      <c r="G34" s="12"/>
      <c r="H34" s="63">
        <f t="shared" si="8"/>
        <v>0</v>
      </c>
      <c r="I34" s="13">
        <f t="shared" si="3"/>
        <v>0</v>
      </c>
      <c r="J34" s="63">
        <f>D34+F34+H34</f>
        <v>0</v>
      </c>
    </row>
    <row r="35" spans="1:10" x14ac:dyDescent="0.25">
      <c r="A35" s="71" t="str">
        <f t="shared" si="5"/>
        <v/>
      </c>
      <c r="B35" s="29">
        <v>470</v>
      </c>
      <c r="C35" s="12"/>
      <c r="D35" s="63">
        <f t="shared" si="6"/>
        <v>0</v>
      </c>
      <c r="E35" s="12"/>
      <c r="F35" s="63">
        <f t="shared" si="7"/>
        <v>0</v>
      </c>
      <c r="G35" s="12"/>
      <c r="H35" s="63">
        <f t="shared" si="8"/>
        <v>0</v>
      </c>
      <c r="I35" s="13">
        <f t="shared" si="3"/>
        <v>0</v>
      </c>
      <c r="J35" s="63">
        <f t="shared" si="4"/>
        <v>0</v>
      </c>
    </row>
    <row r="36" spans="1:10" x14ac:dyDescent="0.25">
      <c r="A36" s="71" t="str">
        <f t="shared" si="5"/>
        <v/>
      </c>
      <c r="B36" s="29">
        <v>470</v>
      </c>
      <c r="C36" s="12"/>
      <c r="D36" s="63">
        <f t="shared" si="6"/>
        <v>0</v>
      </c>
      <c r="E36" s="12"/>
      <c r="F36" s="63">
        <f t="shared" si="7"/>
        <v>0</v>
      </c>
      <c r="G36" s="12"/>
      <c r="H36" s="63">
        <f t="shared" si="8"/>
        <v>0</v>
      </c>
      <c r="I36" s="13">
        <f t="shared" si="3"/>
        <v>0</v>
      </c>
      <c r="J36" s="63">
        <f t="shared" si="4"/>
        <v>0</v>
      </c>
    </row>
    <row r="37" spans="1:10" x14ac:dyDescent="0.25">
      <c r="A37" s="71" t="str">
        <f t="shared" si="5"/>
        <v/>
      </c>
      <c r="B37" s="29">
        <v>470</v>
      </c>
      <c r="C37" s="12"/>
      <c r="D37" s="63">
        <f t="shared" si="6"/>
        <v>0</v>
      </c>
      <c r="E37" s="12"/>
      <c r="F37" s="63">
        <f t="shared" si="7"/>
        <v>0</v>
      </c>
      <c r="G37" s="12"/>
      <c r="H37" s="63">
        <f t="shared" si="8"/>
        <v>0</v>
      </c>
      <c r="I37" s="13">
        <f t="shared" si="3"/>
        <v>0</v>
      </c>
      <c r="J37" s="63">
        <f t="shared" si="4"/>
        <v>0</v>
      </c>
    </row>
    <row r="38" spans="1:10" x14ac:dyDescent="0.25">
      <c r="A38" s="71" t="str">
        <f t="shared" si="5"/>
        <v/>
      </c>
      <c r="B38" s="29">
        <v>470</v>
      </c>
      <c r="C38" s="12"/>
      <c r="D38" s="63">
        <f t="shared" si="6"/>
        <v>0</v>
      </c>
      <c r="E38" s="12"/>
      <c r="F38" s="63">
        <f t="shared" si="7"/>
        <v>0</v>
      </c>
      <c r="G38" s="12"/>
      <c r="H38" s="63">
        <f t="shared" si="8"/>
        <v>0</v>
      </c>
      <c r="I38" s="13">
        <f t="shared" si="3"/>
        <v>0</v>
      </c>
      <c r="J38" s="63">
        <f t="shared" si="4"/>
        <v>0</v>
      </c>
    </row>
    <row r="39" spans="1:10" x14ac:dyDescent="0.25">
      <c r="A39" s="71" t="str">
        <f t="shared" si="5"/>
        <v/>
      </c>
      <c r="B39" s="29">
        <v>470</v>
      </c>
      <c r="C39" s="12"/>
      <c r="D39" s="63">
        <f t="shared" si="6"/>
        <v>0</v>
      </c>
      <c r="E39" s="12"/>
      <c r="F39" s="63">
        <f t="shared" si="7"/>
        <v>0</v>
      </c>
      <c r="G39" s="12"/>
      <c r="H39" s="63">
        <f t="shared" si="8"/>
        <v>0</v>
      </c>
      <c r="I39" s="13">
        <f t="shared" si="3"/>
        <v>0</v>
      </c>
      <c r="J39" s="63">
        <f t="shared" si="4"/>
        <v>0</v>
      </c>
    </row>
    <row r="40" spans="1:10" x14ac:dyDescent="0.25">
      <c r="A40" s="71" t="str">
        <f t="shared" si="5"/>
        <v/>
      </c>
      <c r="B40" s="29">
        <v>470</v>
      </c>
      <c r="C40" s="12"/>
      <c r="D40" s="63">
        <f t="shared" si="6"/>
        <v>0</v>
      </c>
      <c r="E40" s="12"/>
      <c r="F40" s="63">
        <f t="shared" si="7"/>
        <v>0</v>
      </c>
      <c r="G40" s="12"/>
      <c r="H40" s="63">
        <f t="shared" si="8"/>
        <v>0</v>
      </c>
      <c r="I40" s="13">
        <f t="shared" si="3"/>
        <v>0</v>
      </c>
      <c r="J40" s="63">
        <f t="shared" si="4"/>
        <v>0</v>
      </c>
    </row>
    <row r="41" spans="1:10" x14ac:dyDescent="0.25">
      <c r="A41" s="71" t="str">
        <f t="shared" si="5"/>
        <v/>
      </c>
      <c r="B41" s="29">
        <v>470</v>
      </c>
      <c r="C41" s="12"/>
      <c r="D41" s="63">
        <f t="shared" si="6"/>
        <v>0</v>
      </c>
      <c r="E41" s="12"/>
      <c r="F41" s="63">
        <f t="shared" si="7"/>
        <v>0</v>
      </c>
      <c r="G41" s="12"/>
      <c r="H41" s="63">
        <f t="shared" si="8"/>
        <v>0</v>
      </c>
      <c r="I41" s="13">
        <f t="shared" si="3"/>
        <v>0</v>
      </c>
      <c r="J41" s="63">
        <f t="shared" si="4"/>
        <v>0</v>
      </c>
    </row>
    <row r="42" spans="1:10" x14ac:dyDescent="0.25">
      <c r="A42" s="71" t="str">
        <f t="shared" si="5"/>
        <v/>
      </c>
      <c r="B42" s="29">
        <v>470</v>
      </c>
      <c r="C42" s="12"/>
      <c r="D42" s="63">
        <f t="shared" si="6"/>
        <v>0</v>
      </c>
      <c r="E42" s="12"/>
      <c r="F42" s="63">
        <f t="shared" si="7"/>
        <v>0</v>
      </c>
      <c r="G42" s="12"/>
      <c r="H42" s="63">
        <f t="shared" si="8"/>
        <v>0</v>
      </c>
      <c r="I42" s="13">
        <f t="shared" si="3"/>
        <v>0</v>
      </c>
      <c r="J42" s="63">
        <f t="shared" si="4"/>
        <v>0</v>
      </c>
    </row>
    <row r="43" spans="1:10" s="1" customFormat="1" x14ac:dyDescent="0.25">
      <c r="A43" s="151" t="s">
        <v>7</v>
      </c>
      <c r="B43" s="153"/>
      <c r="C43" s="11">
        <f t="shared" ref="C43:J43" si="9">SUM(C31:C42)</f>
        <v>0</v>
      </c>
      <c r="D43" s="62">
        <f t="shared" si="9"/>
        <v>0</v>
      </c>
      <c r="E43" s="11">
        <f t="shared" si="9"/>
        <v>0</v>
      </c>
      <c r="F43" s="62">
        <f t="shared" si="9"/>
        <v>0</v>
      </c>
      <c r="G43" s="11">
        <f t="shared" si="9"/>
        <v>0</v>
      </c>
      <c r="H43" s="62">
        <f t="shared" si="9"/>
        <v>0</v>
      </c>
      <c r="I43" s="11">
        <f t="shared" si="9"/>
        <v>0</v>
      </c>
      <c r="J43" s="62">
        <f t="shared" si="9"/>
        <v>0</v>
      </c>
    </row>
    <row r="44" spans="1:10" ht="10.5" customHeight="1" x14ac:dyDescent="0.25"/>
    <row r="45" spans="1:10" x14ac:dyDescent="0.25">
      <c r="A45" s="151" t="s">
        <v>8</v>
      </c>
      <c r="B45" s="152"/>
      <c r="C45" s="153"/>
    </row>
    <row r="46" spans="1:10" s="7" customFormat="1" ht="30" x14ac:dyDescent="0.25">
      <c r="A46" s="6" t="s">
        <v>2</v>
      </c>
      <c r="B46" s="6" t="s">
        <v>24</v>
      </c>
      <c r="C46" s="6" t="s">
        <v>47</v>
      </c>
    </row>
    <row r="47" spans="1:10" x14ac:dyDescent="0.25">
      <c r="A47" s="58" t="str">
        <f>IF(A14=0,"",A14)</f>
        <v/>
      </c>
      <c r="B47" s="11">
        <f>C14+E14+I31</f>
        <v>0</v>
      </c>
      <c r="C47" s="62">
        <f>D14+F14+J31</f>
        <v>0</v>
      </c>
    </row>
    <row r="48" spans="1:10" x14ac:dyDescent="0.25">
      <c r="A48" s="58" t="str">
        <f t="shared" ref="A48:A58" si="10">IF(A15=0,"",A15)</f>
        <v/>
      </c>
      <c r="B48" s="11">
        <f t="shared" ref="B48:B58" si="11">C15+E15+I32</f>
        <v>0</v>
      </c>
      <c r="C48" s="62">
        <f t="shared" ref="C48:C58" si="12">D15+F15+J32</f>
        <v>0</v>
      </c>
    </row>
    <row r="49" spans="1:6" x14ac:dyDescent="0.25">
      <c r="A49" s="58" t="str">
        <f t="shared" si="10"/>
        <v/>
      </c>
      <c r="B49" s="11">
        <f t="shared" si="11"/>
        <v>0</v>
      </c>
      <c r="C49" s="62">
        <f t="shared" si="12"/>
        <v>0</v>
      </c>
    </row>
    <row r="50" spans="1:6" x14ac:dyDescent="0.25">
      <c r="A50" s="58" t="str">
        <f t="shared" si="10"/>
        <v/>
      </c>
      <c r="B50" s="11">
        <f t="shared" si="11"/>
        <v>0</v>
      </c>
      <c r="C50" s="62">
        <f t="shared" si="12"/>
        <v>0</v>
      </c>
    </row>
    <row r="51" spans="1:6" x14ac:dyDescent="0.25">
      <c r="A51" s="58" t="str">
        <f t="shared" si="10"/>
        <v/>
      </c>
      <c r="B51" s="11">
        <f t="shared" si="11"/>
        <v>0</v>
      </c>
      <c r="C51" s="62">
        <f t="shared" si="12"/>
        <v>0</v>
      </c>
    </row>
    <row r="52" spans="1:6" x14ac:dyDescent="0.25">
      <c r="A52" s="58" t="str">
        <f t="shared" si="10"/>
        <v/>
      </c>
      <c r="B52" s="11">
        <f t="shared" si="11"/>
        <v>0</v>
      </c>
      <c r="C52" s="62">
        <f t="shared" si="12"/>
        <v>0</v>
      </c>
      <c r="F52" s="52"/>
    </row>
    <row r="53" spans="1:6" x14ac:dyDescent="0.25">
      <c r="A53" s="58" t="str">
        <f t="shared" si="10"/>
        <v/>
      </c>
      <c r="B53" s="11">
        <f t="shared" si="11"/>
        <v>0</v>
      </c>
      <c r="C53" s="62">
        <f t="shared" si="12"/>
        <v>0</v>
      </c>
    </row>
    <row r="54" spans="1:6" x14ac:dyDescent="0.25">
      <c r="A54" s="58" t="str">
        <f t="shared" si="10"/>
        <v/>
      </c>
      <c r="B54" s="11">
        <f t="shared" si="11"/>
        <v>0</v>
      </c>
      <c r="C54" s="62">
        <f t="shared" si="12"/>
        <v>0</v>
      </c>
    </row>
    <row r="55" spans="1:6" x14ac:dyDescent="0.25">
      <c r="A55" s="58" t="str">
        <f t="shared" si="10"/>
        <v/>
      </c>
      <c r="B55" s="11">
        <f t="shared" si="11"/>
        <v>0</v>
      </c>
      <c r="C55" s="62">
        <f t="shared" si="12"/>
        <v>0</v>
      </c>
    </row>
    <row r="56" spans="1:6" x14ac:dyDescent="0.25">
      <c r="A56" s="58" t="str">
        <f t="shared" si="10"/>
        <v/>
      </c>
      <c r="B56" s="11">
        <f t="shared" si="11"/>
        <v>0</v>
      </c>
      <c r="C56" s="62">
        <f t="shared" si="12"/>
        <v>0</v>
      </c>
    </row>
    <row r="57" spans="1:6" x14ac:dyDescent="0.25">
      <c r="A57" s="58" t="str">
        <f t="shared" si="10"/>
        <v/>
      </c>
      <c r="B57" s="11">
        <f t="shared" si="11"/>
        <v>0</v>
      </c>
      <c r="C57" s="62">
        <f t="shared" si="12"/>
        <v>0</v>
      </c>
    </row>
    <row r="58" spans="1:6" x14ac:dyDescent="0.25">
      <c r="A58" s="58" t="str">
        <f t="shared" si="10"/>
        <v/>
      </c>
      <c r="B58" s="11">
        <f t="shared" si="11"/>
        <v>0</v>
      </c>
      <c r="C58" s="62">
        <f t="shared" si="12"/>
        <v>0</v>
      </c>
    </row>
    <row r="59" spans="1:6" x14ac:dyDescent="0.25">
      <c r="A59" s="30" t="s">
        <v>7</v>
      </c>
      <c r="B59" s="11">
        <f>SUM(B47:B58)</f>
        <v>0</v>
      </c>
      <c r="C59" s="62">
        <f>SUM(C47:C58)</f>
        <v>0</v>
      </c>
    </row>
  </sheetData>
  <mergeCells count="18">
    <mergeCell ref="I29:J29"/>
    <mergeCell ref="A45:C45"/>
    <mergeCell ref="B12:D12"/>
    <mergeCell ref="B29:D29"/>
    <mergeCell ref="A12:A13"/>
    <mergeCell ref="A29:A30"/>
    <mergeCell ref="A26:B26"/>
    <mergeCell ref="A43:B43"/>
    <mergeCell ref="E12:F12"/>
    <mergeCell ref="E29:F29"/>
    <mergeCell ref="G29:H29"/>
    <mergeCell ref="A6:B6"/>
    <mergeCell ref="C6:F6"/>
    <mergeCell ref="A1:G1"/>
    <mergeCell ref="A4:B4"/>
    <mergeCell ref="C4:F4"/>
    <mergeCell ref="A5:B5"/>
    <mergeCell ref="C5:F5"/>
  </mergeCells>
  <pageMargins left="0.7" right="0.7" top="0.75" bottom="0.75" header="0.3" footer="0.3"/>
  <pageSetup paperSize="8" fitToHeight="0" orientation="landscape" r:id="rId1"/>
  <ignoredErrors>
    <ignoredError sqref="B9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C2EB-F9C0-424E-8382-2409F9A11717}">
  <dimension ref="A1:Z21"/>
  <sheetViews>
    <sheetView topLeftCell="A4" workbookViewId="0">
      <selection activeCell="F16" sqref="F16"/>
    </sheetView>
  </sheetViews>
  <sheetFormatPr baseColWidth="10" defaultRowHeight="15" x14ac:dyDescent="0.25"/>
  <cols>
    <col min="1" max="1" width="38.85546875" customWidth="1"/>
    <col min="2" max="2" width="21.42578125" customWidth="1"/>
    <col min="3" max="3" width="20.7109375" customWidth="1"/>
    <col min="4" max="5" width="23.7109375" customWidth="1"/>
    <col min="6" max="6" width="29.28515625" customWidth="1"/>
    <col min="7" max="7" width="21.28515625" customWidth="1"/>
    <col min="8" max="8" width="18.85546875" customWidth="1"/>
    <col min="9" max="9" width="13.85546875" customWidth="1"/>
    <col min="11" max="11" width="13.85546875" customWidth="1"/>
    <col min="12" max="12" width="10.140625" customWidth="1"/>
    <col min="13" max="13" width="14.85546875" customWidth="1"/>
  </cols>
  <sheetData>
    <row r="1" spans="1:26" s="44" customFormat="1" ht="39.6" customHeight="1" x14ac:dyDescent="0.5">
      <c r="A1" s="39" t="s">
        <v>31</v>
      </c>
      <c r="B1" s="45"/>
      <c r="C1" s="45"/>
      <c r="D1" s="45"/>
      <c r="E1" s="45"/>
      <c r="F1" s="45"/>
      <c r="G1" s="46"/>
      <c r="H1" s="45"/>
      <c r="I1" s="46"/>
      <c r="J1" s="46"/>
      <c r="K1" s="45"/>
      <c r="L1" s="43"/>
      <c r="M1" s="43"/>
    </row>
    <row r="2" spans="1:26" s="36" customFormat="1" ht="23.25" x14ac:dyDescent="0.35">
      <c r="A2" s="48" t="s">
        <v>0</v>
      </c>
      <c r="B2" s="47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26" s="36" customFormat="1" ht="23.25" x14ac:dyDescent="0.35">
      <c r="A3" s="40"/>
      <c r="B3" s="35"/>
      <c r="C3" s="17"/>
      <c r="D3" s="35"/>
      <c r="E3" s="35"/>
      <c r="F3" s="17"/>
      <c r="G3" s="17"/>
      <c r="H3" s="35"/>
      <c r="I3" s="17"/>
      <c r="J3" s="17"/>
      <c r="K3" s="17"/>
      <c r="L3" s="17"/>
      <c r="M3" s="17"/>
    </row>
    <row r="4" spans="1:26" s="38" customFormat="1" ht="23.25" x14ac:dyDescent="0.35">
      <c r="A4" s="142" t="s">
        <v>27</v>
      </c>
      <c r="B4" s="143"/>
      <c r="C4" s="144" t="str">
        <f>IF(ISBLANK(NOTICE!G5),"",NOTICE!G5)</f>
        <v/>
      </c>
      <c r="D4" s="145"/>
      <c r="E4" s="145"/>
      <c r="F4" s="145"/>
      <c r="G4" s="146"/>
      <c r="H4" s="17"/>
      <c r="I4" s="17"/>
      <c r="J4" s="17"/>
      <c r="K4" s="17"/>
      <c r="L4" s="17"/>
      <c r="M4" s="1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s="38" customFormat="1" ht="23.25" x14ac:dyDescent="0.35">
      <c r="A5" s="142" t="s">
        <v>23</v>
      </c>
      <c r="B5" s="143"/>
      <c r="C5" s="144" t="str">
        <f>IF(ISBLANK(NOTICE!G6),"",NOTICE!G6)</f>
        <v/>
      </c>
      <c r="D5" s="145"/>
      <c r="E5" s="145"/>
      <c r="F5" s="145"/>
      <c r="G5" s="146"/>
      <c r="H5" s="17"/>
      <c r="I5" s="17"/>
      <c r="J5" s="17"/>
      <c r="K5" s="17"/>
      <c r="L5" s="17"/>
      <c r="M5" s="1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s="38" customFormat="1" ht="23.25" x14ac:dyDescent="0.35">
      <c r="A6" s="142" t="s">
        <v>28</v>
      </c>
      <c r="B6" s="143"/>
      <c r="C6" s="144" t="str">
        <f>IF(ISBLANK(NOTICE!G7),"",NOTICE!G7)</f>
        <v/>
      </c>
      <c r="D6" s="145"/>
      <c r="E6" s="145"/>
      <c r="F6" s="145"/>
      <c r="G6" s="146"/>
      <c r="H6" s="17"/>
      <c r="I6" s="17"/>
      <c r="J6" s="17"/>
      <c r="K6" s="17"/>
      <c r="L6" s="17"/>
      <c r="M6" s="17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s="38" customFormat="1" ht="14.45" customHeight="1" x14ac:dyDescent="0.35">
      <c r="A7" s="17"/>
      <c r="B7" s="41"/>
      <c r="C7" s="17"/>
      <c r="D7" s="41"/>
      <c r="E7" s="41"/>
      <c r="F7" s="17"/>
      <c r="G7" s="17"/>
      <c r="H7" s="17"/>
      <c r="I7" s="17"/>
      <c r="J7" s="17"/>
      <c r="K7" s="17"/>
      <c r="L7" s="17"/>
      <c r="M7" s="17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s="38" customFormat="1" ht="18.600000000000001" customHeight="1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5.75" x14ac:dyDescent="0.25">
      <c r="A9" s="10" t="s">
        <v>62</v>
      </c>
      <c r="B9" s="62" t="str">
        <f>D21</f>
        <v/>
      </c>
    </row>
    <row r="10" spans="1:26" ht="15.75" x14ac:dyDescent="0.25">
      <c r="A10" s="10" t="s">
        <v>112</v>
      </c>
      <c r="B10" s="126"/>
    </row>
    <row r="11" spans="1:26" s="9" customFormat="1" ht="30.75" customHeight="1" x14ac:dyDescent="0.25">
      <c r="A11" s="10" t="s">
        <v>111</v>
      </c>
      <c r="B11" s="62">
        <f>G21</f>
        <v>0</v>
      </c>
    </row>
    <row r="12" spans="1:26" s="9" customFormat="1" ht="17.25" customHeight="1" x14ac:dyDescent="0.25">
      <c r="A12" s="69" t="s">
        <v>60</v>
      </c>
      <c r="B12" s="11">
        <f>F21</f>
        <v>0</v>
      </c>
    </row>
    <row r="13" spans="1:26" ht="15" customHeight="1" x14ac:dyDescent="0.25">
      <c r="H13" s="9"/>
      <c r="I13" s="9"/>
    </row>
    <row r="14" spans="1:26" ht="31.15" customHeight="1" x14ac:dyDescent="0.25">
      <c r="A14" s="8" t="s">
        <v>9</v>
      </c>
      <c r="B14" s="8" t="s">
        <v>15</v>
      </c>
      <c r="C14" s="8" t="s">
        <v>29</v>
      </c>
      <c r="D14" s="8" t="s">
        <v>51</v>
      </c>
      <c r="E14" s="60" t="s">
        <v>49</v>
      </c>
      <c r="F14" s="8" t="s">
        <v>26</v>
      </c>
      <c r="G14" s="8" t="s">
        <v>41</v>
      </c>
      <c r="H14" s="8" t="s">
        <v>30</v>
      </c>
    </row>
    <row r="15" spans="1:26" ht="36.6" customHeight="1" x14ac:dyDescent="0.25">
      <c r="A15" s="8" t="s">
        <v>10</v>
      </c>
      <c r="B15" s="8">
        <v>705</v>
      </c>
      <c r="C15" s="13" t="str">
        <f>IF(ANXE1_Nbre_conseils_sans_part!C14=0,"",ANXE1_Nbre_conseils_sans_part!C14)</f>
        <v/>
      </c>
      <c r="D15" s="63" t="str">
        <f>IF(ANXE1_Nbre_conseils_sans_part!D14=0,"",ANXE1_Nbre_conseils_sans_part!D14)</f>
        <v/>
      </c>
      <c r="E15" s="12"/>
      <c r="F15" s="12"/>
      <c r="G15" s="66">
        <f>F15*B15</f>
        <v>0</v>
      </c>
      <c r="H15" s="3"/>
    </row>
    <row r="16" spans="1:26" ht="24" customHeight="1" x14ac:dyDescent="0.25">
      <c r="A16" s="10" t="s">
        <v>13</v>
      </c>
      <c r="B16" s="8">
        <v>705</v>
      </c>
      <c r="C16" s="13" t="str">
        <f>IF(ANXE1_Nbre_conseils_sans_part!C15=0,"",ANXE1_Nbre_conseils_sans_part!C15)</f>
        <v/>
      </c>
      <c r="D16" s="63" t="str">
        <f>IF(ANXE1_Nbre_conseils_sans_part!D15=0,"",ANXE1_Nbre_conseils_sans_part!D15)</f>
        <v/>
      </c>
      <c r="E16" s="12"/>
      <c r="F16" s="12"/>
      <c r="G16" s="66">
        <f t="shared" ref="G16:G19" si="0">F16*B16</f>
        <v>0</v>
      </c>
      <c r="H16" s="3"/>
    </row>
    <row r="17" spans="1:8" ht="24" customHeight="1" x14ac:dyDescent="0.25">
      <c r="A17" s="127" t="s">
        <v>4</v>
      </c>
      <c r="B17" s="8">
        <v>470</v>
      </c>
      <c r="C17" s="13" t="str">
        <f>IF(ANXE1_Nbre_conseils_sans_part!C16=0,"",ANXE1_Nbre_conseils_sans_part!C16)</f>
        <v/>
      </c>
      <c r="D17" s="63" t="str">
        <f>IF(ANXE1_Nbre_conseils_sans_part!D16=0,"",ANXE1_Nbre_conseils_sans_part!D16)</f>
        <v/>
      </c>
      <c r="E17" s="12"/>
      <c r="F17" s="12"/>
      <c r="G17" s="66">
        <f t="shared" si="0"/>
        <v>0</v>
      </c>
      <c r="H17" s="3"/>
    </row>
    <row r="18" spans="1:8" ht="24" customHeight="1" x14ac:dyDescent="0.25">
      <c r="A18" s="16" t="s">
        <v>5</v>
      </c>
      <c r="B18" s="8">
        <v>470</v>
      </c>
      <c r="C18" s="13" t="str">
        <f>IF(ANXE1_Nbre_conseils_sans_part!C17=0,"",ANXE1_Nbre_conseils_sans_part!C17)</f>
        <v/>
      </c>
      <c r="D18" s="63" t="str">
        <f>IF(ANXE1_Nbre_conseils_sans_part!D17=0,"",ANXE1_Nbre_conseils_sans_part!D17)</f>
        <v/>
      </c>
      <c r="E18" s="12"/>
      <c r="F18" s="12"/>
      <c r="G18" s="66">
        <f t="shared" si="0"/>
        <v>0</v>
      </c>
      <c r="H18" s="3"/>
    </row>
    <row r="19" spans="1:8" ht="24" customHeight="1" x14ac:dyDescent="0.25">
      <c r="A19" s="16" t="s">
        <v>6</v>
      </c>
      <c r="B19" s="8">
        <v>470</v>
      </c>
      <c r="C19" s="13" t="str">
        <f>IF(ANXE1_Nbre_conseils_sans_part!C18=0,"",ANXE1_Nbre_conseils_sans_part!C18)</f>
        <v/>
      </c>
      <c r="D19" s="63" t="str">
        <f>IF(ANXE1_Nbre_conseils_sans_part!D18=0,"",ANXE1_Nbre_conseils_sans_part!D18)</f>
        <v/>
      </c>
      <c r="E19" s="12"/>
      <c r="F19" s="12"/>
      <c r="G19" s="66">
        <f t="shared" si="0"/>
        <v>0</v>
      </c>
      <c r="H19" s="3"/>
    </row>
    <row r="20" spans="1:8" ht="24" customHeight="1" x14ac:dyDescent="0.25">
      <c r="A20" s="10" t="s">
        <v>14</v>
      </c>
      <c r="B20" s="8">
        <v>470</v>
      </c>
      <c r="C20" s="13" t="str">
        <f>IF(ANXE1_Nbre_conseils_sans_part!C19=0,"",ANXE1_Nbre_conseils_sans_part!C19)</f>
        <v/>
      </c>
      <c r="D20" s="63" t="str">
        <f>IF(ANXE1_Nbre_conseils_sans_part!D19=0,"",ANXE1_Nbre_conseils_sans_part!D19)</f>
        <v/>
      </c>
      <c r="E20" s="12"/>
      <c r="F20" s="12"/>
      <c r="G20" s="66">
        <f>F20*B20</f>
        <v>0</v>
      </c>
      <c r="H20" s="3"/>
    </row>
    <row r="21" spans="1:8" ht="24" customHeight="1" x14ac:dyDescent="0.25">
      <c r="A21" s="10" t="s">
        <v>7</v>
      </c>
      <c r="B21" s="8"/>
      <c r="C21" s="13" t="str">
        <f>IF(ANXE1_Nbre_conseils_sans_part!C20=0,"",ANXE1_Nbre_conseils_sans_part!C20)</f>
        <v/>
      </c>
      <c r="D21" s="63" t="str">
        <f>IF(ANXE1_Nbre_conseils_sans_part!D20=0,"",ANXE1_Nbre_conseils_sans_part!D20)</f>
        <v/>
      </c>
      <c r="E21" s="13">
        <f>E15+E16+E20</f>
        <v>0</v>
      </c>
      <c r="F21" s="13">
        <f>F15+F16+F20</f>
        <v>0</v>
      </c>
      <c r="G21" s="66">
        <f>SUM(G15:G16)+G20</f>
        <v>0</v>
      </c>
      <c r="H21" s="3"/>
    </row>
  </sheetData>
  <mergeCells count="6">
    <mergeCell ref="A6:B6"/>
    <mergeCell ref="C6:G6"/>
    <mergeCell ref="A4:B4"/>
    <mergeCell ref="C4:G4"/>
    <mergeCell ref="A5:B5"/>
    <mergeCell ref="C5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F6AD-CEC3-4A8F-9EE4-F2221258A267}">
  <sheetPr>
    <pageSetUpPr fitToPage="1"/>
  </sheetPr>
  <dimension ref="A1:AI61"/>
  <sheetViews>
    <sheetView topLeftCell="A7" workbookViewId="0">
      <selection activeCell="F16" sqref="F16"/>
    </sheetView>
  </sheetViews>
  <sheetFormatPr baseColWidth="10" defaultRowHeight="15" x14ac:dyDescent="0.25"/>
  <cols>
    <col min="1" max="1" width="38.140625" customWidth="1"/>
    <col min="2" max="2" width="28.140625" customWidth="1"/>
    <col min="3" max="3" width="20.7109375" customWidth="1"/>
    <col min="4" max="5" width="22.42578125" customWidth="1"/>
    <col min="6" max="6" width="21.5703125" customWidth="1"/>
    <col min="7" max="7" width="20.7109375" customWidth="1"/>
    <col min="8" max="8" width="17.7109375" customWidth="1"/>
    <col min="9" max="10" width="18.28515625" customWidth="1"/>
    <col min="11" max="11" width="17" customWidth="1"/>
    <col min="12" max="12" width="15" customWidth="1"/>
    <col min="13" max="13" width="18.42578125" customWidth="1"/>
    <col min="14" max="15" width="19.28515625" customWidth="1"/>
    <col min="16" max="17" width="14.7109375" customWidth="1"/>
    <col min="18" max="22" width="13.85546875" customWidth="1"/>
    <col min="23" max="23" width="20.85546875" customWidth="1"/>
    <col min="24" max="24" width="16.140625" customWidth="1"/>
  </cols>
  <sheetData>
    <row r="1" spans="1:31" s="44" customFormat="1" ht="58.9" customHeight="1" x14ac:dyDescent="0.4">
      <c r="A1" s="54" t="s">
        <v>32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42"/>
    </row>
    <row r="2" spans="1:31" s="51" customFormat="1" ht="18" x14ac:dyDescent="0.25">
      <c r="A2" s="49" t="s">
        <v>0</v>
      </c>
      <c r="B2" s="49"/>
      <c r="C2" s="49"/>
      <c r="D2" s="49"/>
      <c r="E2" s="49"/>
      <c r="F2" s="49"/>
      <c r="G2" s="49"/>
      <c r="H2" s="49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31" s="36" customFormat="1" ht="23.25" x14ac:dyDescent="0.35">
      <c r="A3" s="40"/>
      <c r="B3" s="35"/>
      <c r="C3" s="17"/>
      <c r="D3" s="35"/>
      <c r="E3" s="35"/>
      <c r="F3" s="17"/>
      <c r="G3" s="17"/>
      <c r="H3" s="35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31" s="38" customFormat="1" ht="23.25" x14ac:dyDescent="0.35">
      <c r="A4" s="142" t="s">
        <v>1</v>
      </c>
      <c r="B4" s="143"/>
      <c r="C4" s="144" t="str">
        <f>IF(ISBLANK(NOTICE!G5),"",NOTICE!G5)</f>
        <v/>
      </c>
      <c r="D4" s="145"/>
      <c r="E4" s="145"/>
      <c r="F4" s="145"/>
      <c r="G4" s="14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36"/>
      <c r="Z4" s="36"/>
      <c r="AA4" s="36"/>
      <c r="AB4" s="36"/>
      <c r="AC4" s="36"/>
      <c r="AD4" s="36"/>
      <c r="AE4" s="36"/>
    </row>
    <row r="5" spans="1:31" s="38" customFormat="1" ht="23.25" x14ac:dyDescent="0.35">
      <c r="A5" s="142" t="s">
        <v>23</v>
      </c>
      <c r="B5" s="143"/>
      <c r="C5" s="144" t="str">
        <f>IF(ISBLANK(NOTICE!G6),"",NOTICE!G6)</f>
        <v/>
      </c>
      <c r="D5" s="145"/>
      <c r="E5" s="145"/>
      <c r="F5" s="145"/>
      <c r="G5" s="146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36"/>
      <c r="Z5" s="36"/>
      <c r="AA5" s="36"/>
      <c r="AB5" s="36"/>
      <c r="AC5" s="36"/>
      <c r="AD5" s="36"/>
      <c r="AE5" s="36"/>
    </row>
    <row r="6" spans="1:31" s="38" customFormat="1" ht="23.25" x14ac:dyDescent="0.35">
      <c r="A6" s="142" t="s">
        <v>21</v>
      </c>
      <c r="B6" s="143"/>
      <c r="C6" s="144" t="str">
        <f>IF(ISBLANK(NOTICE!G7),"",NOTICE!G7)</f>
        <v/>
      </c>
      <c r="D6" s="145"/>
      <c r="E6" s="145"/>
      <c r="F6" s="145"/>
      <c r="G6" s="146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36"/>
      <c r="Z6" s="36"/>
      <c r="AA6" s="36"/>
      <c r="AB6" s="36"/>
      <c r="AC6" s="36"/>
      <c r="AD6" s="36"/>
      <c r="AE6" s="36"/>
    </row>
    <row r="7" spans="1:31" s="38" customFormat="1" ht="11.25" customHeight="1" x14ac:dyDescent="0.3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36"/>
      <c r="Z7" s="36"/>
      <c r="AA7" s="36"/>
      <c r="AB7" s="36"/>
      <c r="AC7" s="36"/>
      <c r="AD7" s="36"/>
      <c r="AE7" s="36"/>
    </row>
    <row r="9" spans="1:31" ht="15.75" x14ac:dyDescent="0.25">
      <c r="A9" s="10" t="s">
        <v>62</v>
      </c>
      <c r="B9" s="62" t="str">
        <f>IF('ANXE 2_Nbre_conseils_avec_part'!C59=0,"",'ANXE 2_Nbre_conseils_avec_part'!C59)</f>
        <v/>
      </c>
    </row>
    <row r="10" spans="1:31" ht="15.75" x14ac:dyDescent="0.25">
      <c r="A10" s="10" t="s">
        <v>112</v>
      </c>
      <c r="B10" s="126"/>
    </row>
    <row r="11" spans="1:31" s="9" customFormat="1" ht="31.5" x14ac:dyDescent="0.25">
      <c r="A11" s="10" t="s">
        <v>111</v>
      </c>
      <c r="B11" s="62">
        <f>F61</f>
        <v>0</v>
      </c>
    </row>
    <row r="12" spans="1:31" s="9" customFormat="1" ht="30" customHeight="1" x14ac:dyDescent="0.25">
      <c r="A12" s="69" t="s">
        <v>60</v>
      </c>
      <c r="B12" s="62">
        <f>E61</f>
        <v>0</v>
      </c>
    </row>
    <row r="14" spans="1:31" s="1" customFormat="1" ht="26.25" customHeight="1" x14ac:dyDescent="0.25">
      <c r="A14" s="154" t="s">
        <v>2</v>
      </c>
      <c r="B14" s="154" t="s">
        <v>3</v>
      </c>
      <c r="C14" s="154" t="s">
        <v>10</v>
      </c>
      <c r="D14" s="154"/>
      <c r="E14" s="154"/>
      <c r="F14" s="154"/>
      <c r="G14" s="154"/>
      <c r="H14" s="149" t="s">
        <v>11</v>
      </c>
      <c r="I14" s="159"/>
      <c r="J14" s="159"/>
      <c r="K14" s="159"/>
      <c r="L14" s="150"/>
      <c r="M14" s="157" t="s">
        <v>30</v>
      </c>
    </row>
    <row r="15" spans="1:31" s="2" customFormat="1" ht="25.5" x14ac:dyDescent="0.25">
      <c r="A15" s="154"/>
      <c r="B15" s="154"/>
      <c r="C15" s="32" t="s">
        <v>24</v>
      </c>
      <c r="D15" s="32" t="s">
        <v>51</v>
      </c>
      <c r="E15" s="59" t="s">
        <v>50</v>
      </c>
      <c r="F15" s="59" t="s">
        <v>26</v>
      </c>
      <c r="G15" s="59" t="s">
        <v>41</v>
      </c>
      <c r="H15" s="32" t="s">
        <v>24</v>
      </c>
      <c r="I15" s="32" t="s">
        <v>51</v>
      </c>
      <c r="J15" s="59" t="s">
        <v>50</v>
      </c>
      <c r="K15" s="59" t="s">
        <v>26</v>
      </c>
      <c r="L15" s="59" t="s">
        <v>41</v>
      </c>
      <c r="M15" s="158"/>
    </row>
    <row r="16" spans="1:31" x14ac:dyDescent="0.25">
      <c r="A16" s="13" t="str">
        <f>IF('ANXE 2_Nbre_conseils_avec_part'!A14=0,"",'ANXE 2_Nbre_conseils_avec_part'!A14)</f>
        <v/>
      </c>
      <c r="B16" s="32">
        <v>705</v>
      </c>
      <c r="C16" s="13" t="str">
        <f>IF('ANXE 2_Nbre_conseils_avec_part'!C14=0,"",'ANXE 2_Nbre_conseils_avec_part'!C14)</f>
        <v/>
      </c>
      <c r="D16" s="63" t="str">
        <f>IF('ANXE 2_Nbre_conseils_avec_part'!D14=0,"",'ANXE 2_Nbre_conseils_avec_part'!D14)</f>
        <v/>
      </c>
      <c r="E16" s="72"/>
      <c r="F16" s="12"/>
      <c r="G16" s="66">
        <f t="shared" ref="G16:G27" si="0">F16*B16</f>
        <v>0</v>
      </c>
      <c r="H16" s="14" t="str">
        <f>IF('ANXE 2_Nbre_conseils_avec_part'!E14=0,"",'ANXE 2_Nbre_conseils_avec_part'!E14)</f>
        <v/>
      </c>
      <c r="I16" s="64" t="str">
        <f>IF('ANXE 2_Nbre_conseils_avec_part'!F14=0,"",'ANXE 2_Nbre_conseils_avec_part'!F14)</f>
        <v/>
      </c>
      <c r="J16" s="73"/>
      <c r="K16" s="12"/>
      <c r="L16" s="63">
        <f t="shared" ref="L16:L27" si="1">K16*B16</f>
        <v>0</v>
      </c>
      <c r="M16" s="3"/>
    </row>
    <row r="17" spans="1:35" x14ac:dyDescent="0.25">
      <c r="A17" s="13" t="str">
        <f>IF('ANXE 2_Nbre_conseils_avec_part'!A15=0,"",'ANXE 2_Nbre_conseils_avec_part'!A15)</f>
        <v/>
      </c>
      <c r="B17" s="32">
        <v>705</v>
      </c>
      <c r="C17" s="13" t="str">
        <f>IF('ANXE 2_Nbre_conseils_avec_part'!C15=0,"",'ANXE 2_Nbre_conseils_avec_part'!C15)</f>
        <v/>
      </c>
      <c r="D17" s="63" t="str">
        <f>IF('ANXE 2_Nbre_conseils_avec_part'!D15=0,"",'ANXE 2_Nbre_conseils_avec_part'!D15)</f>
        <v/>
      </c>
      <c r="E17" s="72"/>
      <c r="F17" s="12"/>
      <c r="G17" s="66">
        <f t="shared" si="0"/>
        <v>0</v>
      </c>
      <c r="H17" s="14" t="str">
        <f>IF('ANXE 2_Nbre_conseils_avec_part'!E15=0,"",'ANXE 2_Nbre_conseils_avec_part'!E15)</f>
        <v/>
      </c>
      <c r="I17" s="64" t="str">
        <f>IF('ANXE 2_Nbre_conseils_avec_part'!F15=0,"",'ANXE 2_Nbre_conseils_avec_part'!F15)</f>
        <v/>
      </c>
      <c r="J17" s="73"/>
      <c r="K17" s="12"/>
      <c r="L17" s="63">
        <f t="shared" si="1"/>
        <v>0</v>
      </c>
      <c r="M17" s="3"/>
    </row>
    <row r="18" spans="1:35" x14ac:dyDescent="0.25">
      <c r="A18" s="13" t="str">
        <f>IF('ANXE 2_Nbre_conseils_avec_part'!A16=0,"",'ANXE 2_Nbre_conseils_avec_part'!A16)</f>
        <v/>
      </c>
      <c r="B18" s="32">
        <v>705</v>
      </c>
      <c r="C18" s="13" t="str">
        <f>IF('ANXE 2_Nbre_conseils_avec_part'!C16=0,"",'ANXE 2_Nbre_conseils_avec_part'!C16)</f>
        <v/>
      </c>
      <c r="D18" s="63" t="str">
        <f>IF('ANXE 2_Nbre_conseils_avec_part'!D16=0,"",'ANXE 2_Nbre_conseils_avec_part'!D16)</f>
        <v/>
      </c>
      <c r="E18" s="72"/>
      <c r="F18" s="12"/>
      <c r="G18" s="66">
        <f t="shared" si="0"/>
        <v>0</v>
      </c>
      <c r="H18" s="14" t="str">
        <f>IF('ANXE 2_Nbre_conseils_avec_part'!E16=0,"",'ANXE 2_Nbre_conseils_avec_part'!E16)</f>
        <v/>
      </c>
      <c r="I18" s="64" t="str">
        <f>IF('ANXE 2_Nbre_conseils_avec_part'!F16=0,"",'ANXE 2_Nbre_conseils_avec_part'!F16)</f>
        <v/>
      </c>
      <c r="J18" s="73"/>
      <c r="K18" s="12"/>
      <c r="L18" s="63">
        <f t="shared" si="1"/>
        <v>0</v>
      </c>
      <c r="M18" s="3"/>
    </row>
    <row r="19" spans="1:35" x14ac:dyDescent="0.25">
      <c r="A19" s="13" t="str">
        <f>IF('ANXE 2_Nbre_conseils_avec_part'!A17=0,"",'ANXE 2_Nbre_conseils_avec_part'!A17)</f>
        <v/>
      </c>
      <c r="B19" s="32">
        <v>705</v>
      </c>
      <c r="C19" s="13" t="str">
        <f>IF('ANXE 2_Nbre_conseils_avec_part'!C17=0,"",'ANXE 2_Nbre_conseils_avec_part'!C17)</f>
        <v/>
      </c>
      <c r="D19" s="63" t="str">
        <f>IF('ANXE 2_Nbre_conseils_avec_part'!D17=0,"",'ANXE 2_Nbre_conseils_avec_part'!D17)</f>
        <v/>
      </c>
      <c r="E19" s="72"/>
      <c r="F19" s="12"/>
      <c r="G19" s="66">
        <f t="shared" si="0"/>
        <v>0</v>
      </c>
      <c r="H19" s="14" t="str">
        <f>IF('ANXE 2_Nbre_conseils_avec_part'!E17=0,"",'ANXE 2_Nbre_conseils_avec_part'!E17)</f>
        <v/>
      </c>
      <c r="I19" s="64" t="str">
        <f>IF('ANXE 2_Nbre_conseils_avec_part'!F17=0,"",'ANXE 2_Nbre_conseils_avec_part'!F17)</f>
        <v/>
      </c>
      <c r="J19" s="73"/>
      <c r="K19" s="12"/>
      <c r="L19" s="63">
        <f t="shared" si="1"/>
        <v>0</v>
      </c>
      <c r="M19" s="3"/>
    </row>
    <row r="20" spans="1:35" x14ac:dyDescent="0.25">
      <c r="A20" s="13" t="str">
        <f>IF('ANXE 2_Nbre_conseils_avec_part'!A18=0,"",'ANXE 2_Nbre_conseils_avec_part'!A18)</f>
        <v/>
      </c>
      <c r="B20" s="32">
        <v>705</v>
      </c>
      <c r="C20" s="13" t="str">
        <f>IF('ANXE 2_Nbre_conseils_avec_part'!C18=0,"",'ANXE 2_Nbre_conseils_avec_part'!C18)</f>
        <v/>
      </c>
      <c r="D20" s="63" t="str">
        <f>IF('ANXE 2_Nbre_conseils_avec_part'!D18=0,"",'ANXE 2_Nbre_conseils_avec_part'!D18)</f>
        <v/>
      </c>
      <c r="E20" s="72"/>
      <c r="F20" s="12"/>
      <c r="G20" s="66">
        <f t="shared" si="0"/>
        <v>0</v>
      </c>
      <c r="H20" s="14" t="str">
        <f>IF('ANXE 2_Nbre_conseils_avec_part'!E18=0,"",'ANXE 2_Nbre_conseils_avec_part'!E18)</f>
        <v/>
      </c>
      <c r="I20" s="64" t="str">
        <f>IF('ANXE 2_Nbre_conseils_avec_part'!F18=0,"",'ANXE 2_Nbre_conseils_avec_part'!F18)</f>
        <v/>
      </c>
      <c r="J20" s="73"/>
      <c r="K20" s="12"/>
      <c r="L20" s="63">
        <f t="shared" si="1"/>
        <v>0</v>
      </c>
      <c r="M20" s="3"/>
    </row>
    <row r="21" spans="1:35" x14ac:dyDescent="0.25">
      <c r="A21" s="13" t="str">
        <f>IF('ANXE 2_Nbre_conseils_avec_part'!A19=0,"",'ANXE 2_Nbre_conseils_avec_part'!A19)</f>
        <v/>
      </c>
      <c r="B21" s="32">
        <v>705</v>
      </c>
      <c r="C21" s="13" t="str">
        <f>IF('ANXE 2_Nbre_conseils_avec_part'!C19=0,"",'ANXE 2_Nbre_conseils_avec_part'!C19)</f>
        <v/>
      </c>
      <c r="D21" s="63" t="str">
        <f>IF('ANXE 2_Nbre_conseils_avec_part'!D19=0,"",'ANXE 2_Nbre_conseils_avec_part'!D19)</f>
        <v/>
      </c>
      <c r="E21" s="72"/>
      <c r="F21" s="12"/>
      <c r="G21" s="66">
        <f t="shared" si="0"/>
        <v>0</v>
      </c>
      <c r="H21" s="14" t="str">
        <f>IF('ANXE 2_Nbre_conseils_avec_part'!E19=0,"",'ANXE 2_Nbre_conseils_avec_part'!E19)</f>
        <v/>
      </c>
      <c r="I21" s="64" t="str">
        <f>IF('ANXE 2_Nbre_conseils_avec_part'!F19=0,"",'ANXE 2_Nbre_conseils_avec_part'!F19)</f>
        <v/>
      </c>
      <c r="J21" s="73"/>
      <c r="K21" s="12"/>
      <c r="L21" s="63">
        <f t="shared" si="1"/>
        <v>0</v>
      </c>
      <c r="M21" s="3"/>
    </row>
    <row r="22" spans="1:35" x14ac:dyDescent="0.25">
      <c r="A22" s="13" t="str">
        <f>IF('ANXE 2_Nbre_conseils_avec_part'!A20=0,"",'ANXE 2_Nbre_conseils_avec_part'!A20)</f>
        <v/>
      </c>
      <c r="B22" s="32">
        <v>705</v>
      </c>
      <c r="C22" s="13" t="str">
        <f>IF('ANXE 2_Nbre_conseils_avec_part'!C20=0,"",'ANXE 2_Nbre_conseils_avec_part'!C20)</f>
        <v/>
      </c>
      <c r="D22" s="63" t="str">
        <f>IF('ANXE 2_Nbre_conseils_avec_part'!D20=0,"",'ANXE 2_Nbre_conseils_avec_part'!D20)</f>
        <v/>
      </c>
      <c r="E22" s="72"/>
      <c r="F22" s="12"/>
      <c r="G22" s="66">
        <f t="shared" si="0"/>
        <v>0</v>
      </c>
      <c r="H22" s="14" t="str">
        <f>IF('ANXE 2_Nbre_conseils_avec_part'!E20=0,"",'ANXE 2_Nbre_conseils_avec_part'!E20)</f>
        <v/>
      </c>
      <c r="I22" s="64" t="str">
        <f>IF('ANXE 2_Nbre_conseils_avec_part'!F20=0,"",'ANXE 2_Nbre_conseils_avec_part'!F20)</f>
        <v/>
      </c>
      <c r="J22" s="73"/>
      <c r="K22" s="12"/>
      <c r="L22" s="63">
        <f t="shared" si="1"/>
        <v>0</v>
      </c>
      <c r="M22" s="3"/>
    </row>
    <row r="23" spans="1:35" x14ac:dyDescent="0.25">
      <c r="A23" s="13" t="str">
        <f>IF('ANXE 2_Nbre_conseils_avec_part'!A21=0,"",'ANXE 2_Nbre_conseils_avec_part'!A21)</f>
        <v/>
      </c>
      <c r="B23" s="32">
        <v>705</v>
      </c>
      <c r="C23" s="13" t="str">
        <f>IF('ANXE 2_Nbre_conseils_avec_part'!C21=0,"",'ANXE 2_Nbre_conseils_avec_part'!C21)</f>
        <v/>
      </c>
      <c r="D23" s="63" t="str">
        <f>IF('ANXE 2_Nbre_conseils_avec_part'!D21=0,"",'ANXE 2_Nbre_conseils_avec_part'!D21)</f>
        <v/>
      </c>
      <c r="E23" s="72"/>
      <c r="F23" s="12"/>
      <c r="G23" s="66">
        <f t="shared" si="0"/>
        <v>0</v>
      </c>
      <c r="H23" s="14" t="str">
        <f>IF('ANXE 2_Nbre_conseils_avec_part'!E21=0,"",'ANXE 2_Nbre_conseils_avec_part'!E21)</f>
        <v/>
      </c>
      <c r="I23" s="64" t="str">
        <f>IF('ANXE 2_Nbre_conseils_avec_part'!F21=0,"",'ANXE 2_Nbre_conseils_avec_part'!F21)</f>
        <v/>
      </c>
      <c r="J23" s="73"/>
      <c r="K23" s="12"/>
      <c r="L23" s="63">
        <f t="shared" si="1"/>
        <v>0</v>
      </c>
      <c r="M23" s="3"/>
    </row>
    <row r="24" spans="1:35" x14ac:dyDescent="0.25">
      <c r="A24" s="13" t="str">
        <f>IF('ANXE 2_Nbre_conseils_avec_part'!A22=0,"",'ANXE 2_Nbre_conseils_avec_part'!A22)</f>
        <v/>
      </c>
      <c r="B24" s="32">
        <v>705</v>
      </c>
      <c r="C24" s="13" t="str">
        <f>IF('ANXE 2_Nbre_conseils_avec_part'!C22=0,"",'ANXE 2_Nbre_conseils_avec_part'!C22)</f>
        <v/>
      </c>
      <c r="D24" s="63" t="str">
        <f>IF('ANXE 2_Nbre_conseils_avec_part'!D22=0,"",'ANXE 2_Nbre_conseils_avec_part'!D22)</f>
        <v/>
      </c>
      <c r="E24" s="72"/>
      <c r="F24" s="12"/>
      <c r="G24" s="66">
        <f t="shared" si="0"/>
        <v>0</v>
      </c>
      <c r="H24" s="14" t="str">
        <f>IF('ANXE 2_Nbre_conseils_avec_part'!E22=0,"",'ANXE 2_Nbre_conseils_avec_part'!E22)</f>
        <v/>
      </c>
      <c r="I24" s="64" t="str">
        <f>IF('ANXE 2_Nbre_conseils_avec_part'!F22=0,"",'ANXE 2_Nbre_conseils_avec_part'!F22)</f>
        <v/>
      </c>
      <c r="J24" s="73"/>
      <c r="K24" s="12"/>
      <c r="L24" s="63">
        <f t="shared" si="1"/>
        <v>0</v>
      </c>
      <c r="M24" s="3"/>
    </row>
    <row r="25" spans="1:35" x14ac:dyDescent="0.25">
      <c r="A25" s="13" t="str">
        <f>IF('ANXE 2_Nbre_conseils_avec_part'!A23=0,"",'ANXE 2_Nbre_conseils_avec_part'!A23)</f>
        <v/>
      </c>
      <c r="B25" s="32">
        <v>705</v>
      </c>
      <c r="C25" s="13" t="str">
        <f>IF('ANXE 2_Nbre_conseils_avec_part'!C23=0,"",'ANXE 2_Nbre_conseils_avec_part'!C23)</f>
        <v/>
      </c>
      <c r="D25" s="63" t="str">
        <f>IF('ANXE 2_Nbre_conseils_avec_part'!D23=0,"",'ANXE 2_Nbre_conseils_avec_part'!D23)</f>
        <v/>
      </c>
      <c r="E25" s="72"/>
      <c r="F25" s="12"/>
      <c r="G25" s="66">
        <f t="shared" si="0"/>
        <v>0</v>
      </c>
      <c r="H25" s="14" t="str">
        <f>IF('ANXE 2_Nbre_conseils_avec_part'!E23=0,"",'ANXE 2_Nbre_conseils_avec_part'!E23)</f>
        <v/>
      </c>
      <c r="I25" s="64" t="str">
        <f>IF('ANXE 2_Nbre_conseils_avec_part'!F23=0,"",'ANXE 2_Nbre_conseils_avec_part'!F23)</f>
        <v/>
      </c>
      <c r="J25" s="73"/>
      <c r="K25" s="12"/>
      <c r="L25" s="63">
        <f t="shared" si="1"/>
        <v>0</v>
      </c>
      <c r="M25" s="3"/>
    </row>
    <row r="26" spans="1:35" x14ac:dyDescent="0.25">
      <c r="A26" s="13" t="str">
        <f>IF('ANXE 2_Nbre_conseils_avec_part'!A24=0,"",'ANXE 2_Nbre_conseils_avec_part'!A24)</f>
        <v/>
      </c>
      <c r="B26" s="32">
        <v>705</v>
      </c>
      <c r="C26" s="13" t="str">
        <f>IF('ANXE 2_Nbre_conseils_avec_part'!C24=0,"",'ANXE 2_Nbre_conseils_avec_part'!C24)</f>
        <v/>
      </c>
      <c r="D26" s="63" t="str">
        <f>IF('ANXE 2_Nbre_conseils_avec_part'!D24=0,"",'ANXE 2_Nbre_conseils_avec_part'!D24)</f>
        <v/>
      </c>
      <c r="E26" s="72"/>
      <c r="F26" s="12"/>
      <c r="G26" s="66">
        <f t="shared" si="0"/>
        <v>0</v>
      </c>
      <c r="H26" s="14" t="str">
        <f>IF('ANXE 2_Nbre_conseils_avec_part'!E24=0,"",'ANXE 2_Nbre_conseils_avec_part'!E24)</f>
        <v/>
      </c>
      <c r="I26" s="64" t="str">
        <f>IF('ANXE 2_Nbre_conseils_avec_part'!F24=0,"",'ANXE 2_Nbre_conseils_avec_part'!F24)</f>
        <v/>
      </c>
      <c r="J26" s="73"/>
      <c r="K26" s="12"/>
      <c r="L26" s="63">
        <f t="shared" si="1"/>
        <v>0</v>
      </c>
      <c r="M26" s="3"/>
    </row>
    <row r="27" spans="1:35" x14ac:dyDescent="0.25">
      <c r="A27" s="13" t="str">
        <f>IF('ANXE 2_Nbre_conseils_avec_part'!A25=0,"",'ANXE 2_Nbre_conseils_avec_part'!A25)</f>
        <v/>
      </c>
      <c r="B27" s="32">
        <v>705</v>
      </c>
      <c r="C27" s="13" t="str">
        <f>IF('ANXE 2_Nbre_conseils_avec_part'!C25=0,"",'ANXE 2_Nbre_conseils_avec_part'!C25)</f>
        <v/>
      </c>
      <c r="D27" s="13" t="str">
        <f>IF('ANXE 2_Nbre_conseils_avec_part'!D25=0,"",'ANXE 2_Nbre_conseils_avec_part'!D25)</f>
        <v/>
      </c>
      <c r="E27" s="12"/>
      <c r="F27" s="12"/>
      <c r="G27" s="66">
        <f t="shared" si="0"/>
        <v>0</v>
      </c>
      <c r="H27" s="14" t="str">
        <f>IF('ANXE 2_Nbre_conseils_avec_part'!E25=0,"",'ANXE 2_Nbre_conseils_avec_part'!E25)</f>
        <v/>
      </c>
      <c r="I27" s="64" t="str">
        <f>IF('ANXE 2_Nbre_conseils_avec_part'!F25=0,"",'ANXE 2_Nbre_conseils_avec_part'!F25)</f>
        <v/>
      </c>
      <c r="J27" s="74"/>
      <c r="K27" s="12"/>
      <c r="L27" s="63">
        <f t="shared" si="1"/>
        <v>0</v>
      </c>
      <c r="M27" s="3"/>
    </row>
    <row r="28" spans="1:35" s="1" customFormat="1" x14ac:dyDescent="0.25">
      <c r="A28" s="151" t="s">
        <v>7</v>
      </c>
      <c r="B28" s="153"/>
      <c r="C28" s="11" t="str">
        <f>IF('ANXE 2_Nbre_conseils_avec_part'!C26=0,"",'ANXE 2_Nbre_conseils_avec_part'!C26)</f>
        <v/>
      </c>
      <c r="D28" s="62" t="str">
        <f>IF('ANXE 2_Nbre_conseils_avec_part'!D26=0,"",'ANXE 2_Nbre_conseils_avec_part'!D26)</f>
        <v/>
      </c>
      <c r="E28" s="75">
        <f>SUM(E16:E27)</f>
        <v>0</v>
      </c>
      <c r="F28" s="11">
        <f>SUM(F16:F27)</f>
        <v>0</v>
      </c>
      <c r="G28" s="62" t="str">
        <f>IF('ANXE 2_Nbre_conseils_avec_part'!F26=0,"",'ANXE 2_Nbre_conseils_avec_part'!F26)</f>
        <v/>
      </c>
      <c r="H28" s="62" t="str">
        <f>IF('ANXE 2_Nbre_conseils_avec_part'!E26=0,"",'ANXE 2_Nbre_conseils_avec_part'!E26)</f>
        <v/>
      </c>
      <c r="I28" s="65" t="str">
        <f>IF('ANXE 2_Nbre_conseils_avec_part'!F26=0,"",'ANXE 2_Nbre_conseils_avec_part'!F26)</f>
        <v/>
      </c>
      <c r="J28" s="75">
        <f>SUM(J16:J27)</f>
        <v>0</v>
      </c>
      <c r="K28" s="11">
        <f>SUM(K16:K27)</f>
        <v>0</v>
      </c>
      <c r="L28" s="62">
        <f>SUM(L16:L27)</f>
        <v>0</v>
      </c>
      <c r="M28" s="3"/>
    </row>
    <row r="29" spans="1:35" ht="7.5" customHeight="1" x14ac:dyDescent="0.25">
      <c r="A29" s="4"/>
      <c r="B29" s="4"/>
      <c r="C29" s="4"/>
      <c r="D29" s="4"/>
      <c r="E29" s="4"/>
      <c r="F29" s="4"/>
    </row>
    <row r="30" spans="1:35" ht="9" customHeight="1" x14ac:dyDescent="0.25">
      <c r="AF30" s="13" t="e">
        <f>C34+E34+G34</f>
        <v>#VALUE!</v>
      </c>
      <c r="AG30" s="53" t="e">
        <f>D34+F34+H34</f>
        <v>#VALUE!</v>
      </c>
      <c r="AH30" s="55" t="e">
        <f>#REF!+#REF!+#REF!</f>
        <v>#REF!</v>
      </c>
      <c r="AI30" s="53" t="e">
        <f>#REF!+#REF!+#REF!</f>
        <v>#REF!</v>
      </c>
    </row>
    <row r="31" spans="1:35" ht="39" customHeight="1" x14ac:dyDescent="0.25">
      <c r="A31" s="154" t="s">
        <v>2</v>
      </c>
      <c r="B31" s="160" t="s">
        <v>4</v>
      </c>
      <c r="C31" s="161"/>
      <c r="D31" s="162"/>
      <c r="E31" s="149" t="s">
        <v>5</v>
      </c>
      <c r="F31" s="159"/>
      <c r="G31" s="161" t="s">
        <v>6</v>
      </c>
      <c r="H31" s="162"/>
      <c r="I31" s="160" t="s">
        <v>12</v>
      </c>
      <c r="J31" s="161"/>
      <c r="K31" s="161"/>
      <c r="L31" s="161"/>
      <c r="M31" s="162"/>
      <c r="N31" s="157" t="s">
        <v>30</v>
      </c>
      <c r="AC31" s="13" t="e">
        <f t="shared" ref="AC31:AC39" si="2">C35+E35+G35</f>
        <v>#VALUE!</v>
      </c>
      <c r="AD31" s="53" t="e">
        <f t="shared" ref="AD31:AD39" si="3">D35+F35+H35</f>
        <v>#VALUE!</v>
      </c>
      <c r="AE31" s="55" t="e">
        <f>#REF!+#REF!+#REF!</f>
        <v>#REF!</v>
      </c>
      <c r="AF31" s="53" t="e">
        <f>#REF!+#REF!+#REF!</f>
        <v>#REF!</v>
      </c>
    </row>
    <row r="32" spans="1:35" ht="38.25" x14ac:dyDescent="0.25">
      <c r="A32" s="154"/>
      <c r="B32" s="32" t="s">
        <v>3</v>
      </c>
      <c r="C32" s="32" t="s">
        <v>24</v>
      </c>
      <c r="D32" s="32" t="s">
        <v>53</v>
      </c>
      <c r="E32" s="32" t="s">
        <v>33</v>
      </c>
      <c r="F32" s="32" t="s">
        <v>53</v>
      </c>
      <c r="G32" s="32" t="s">
        <v>24</v>
      </c>
      <c r="H32" s="32" t="s">
        <v>54</v>
      </c>
      <c r="I32" s="32" t="s">
        <v>24</v>
      </c>
      <c r="J32" s="32" t="s">
        <v>52</v>
      </c>
      <c r="K32" s="59" t="s">
        <v>50</v>
      </c>
      <c r="L32" s="32" t="s">
        <v>26</v>
      </c>
      <c r="M32" s="32" t="s">
        <v>41</v>
      </c>
      <c r="N32" s="158"/>
      <c r="AC32" s="13" t="e">
        <f t="shared" si="2"/>
        <v>#VALUE!</v>
      </c>
      <c r="AD32" s="53" t="e">
        <f t="shared" si="3"/>
        <v>#VALUE!</v>
      </c>
      <c r="AE32" s="55">
        <v>66</v>
      </c>
      <c r="AF32" s="53" t="e">
        <f>#REF!+#REF!+#REF!</f>
        <v>#REF!</v>
      </c>
    </row>
    <row r="33" spans="1:32" x14ac:dyDescent="0.25">
      <c r="A33" s="13" t="str">
        <f>IF('ANXE 2_Nbre_conseils_avec_part'!A31=0,"",'ANXE 2_Nbre_conseils_avec_part'!A31)</f>
        <v/>
      </c>
      <c r="B33" s="32">
        <v>470</v>
      </c>
      <c r="C33" s="13" t="str">
        <f>IF('ANXE 2_Nbre_conseils_avec_part'!C31=0,"",'ANXE 2_Nbre_conseils_avec_part'!C31)</f>
        <v/>
      </c>
      <c r="D33" s="63" t="str">
        <f>IF('ANXE 2_Nbre_conseils_avec_part'!D31=0,"",'ANXE 2_Nbre_conseils_avec_part'!D31)</f>
        <v/>
      </c>
      <c r="E33" s="13" t="str">
        <f>IF('ANXE 2_Nbre_conseils_avec_part'!E31=0,"",'ANXE 2_Nbre_conseils_avec_part'!E31)</f>
        <v/>
      </c>
      <c r="F33" s="63" t="str">
        <f>IF('ANXE 2_Nbre_conseils_avec_part'!F31=0,"",'ANXE 2_Nbre_conseils_avec_part'!F31)</f>
        <v/>
      </c>
      <c r="G33" s="13" t="str">
        <f>IF('ANXE 2_Nbre_conseils_avec_part'!G31=0,"",'ANXE 2_Nbre_conseils_avec_part'!G31)</f>
        <v/>
      </c>
      <c r="H33" s="63" t="str">
        <f>IF('ANXE 2_Nbre_conseils_avec_part'!H31=0,"",'ANXE 2_Nbre_conseils_avec_part'!H31)</f>
        <v/>
      </c>
      <c r="I33" s="13" t="str">
        <f>IF('ANXE 2_Nbre_conseils_avec_part'!I31=0,"",'ANXE 2_Nbre_conseils_avec_part'!I31)</f>
        <v/>
      </c>
      <c r="J33" s="63" t="str">
        <f>IF('ANXE 2_Nbre_conseils_avec_part'!J31=0,"",'ANXE 2_Nbre_conseils_avec_part'!J31)</f>
        <v/>
      </c>
      <c r="K33" s="129"/>
      <c r="L33" s="129"/>
      <c r="M33" s="63">
        <f>L33*B33</f>
        <v>0</v>
      </c>
      <c r="N33" s="3"/>
      <c r="AC33" s="13" t="e">
        <f t="shared" si="2"/>
        <v>#VALUE!</v>
      </c>
      <c r="AD33" s="53" t="e">
        <f t="shared" si="3"/>
        <v>#VALUE!</v>
      </c>
      <c r="AE33" s="55" t="e">
        <f>#REF!+#REF!+#REF!</f>
        <v>#REF!</v>
      </c>
      <c r="AF33" s="53" t="e">
        <f>#REF!+#REF!+#REF!</f>
        <v>#REF!</v>
      </c>
    </row>
    <row r="34" spans="1:32" x14ac:dyDescent="0.25">
      <c r="A34" s="13" t="str">
        <f>IF('ANXE 2_Nbre_conseils_avec_part'!A32=0,"",'ANXE 2_Nbre_conseils_avec_part'!A32)</f>
        <v/>
      </c>
      <c r="B34" s="32">
        <v>470</v>
      </c>
      <c r="C34" s="13" t="str">
        <f>IF('ANXE 2_Nbre_conseils_avec_part'!C32=0,"",'ANXE 2_Nbre_conseils_avec_part'!C32)</f>
        <v/>
      </c>
      <c r="D34" s="63" t="str">
        <f>IF('ANXE 2_Nbre_conseils_avec_part'!D32=0,"",'ANXE 2_Nbre_conseils_avec_part'!D32)</f>
        <v/>
      </c>
      <c r="E34" s="13" t="str">
        <f>IF('ANXE 2_Nbre_conseils_avec_part'!E32=0,"",'ANXE 2_Nbre_conseils_avec_part'!E32)</f>
        <v/>
      </c>
      <c r="F34" s="63" t="str">
        <f>IF('ANXE 2_Nbre_conseils_avec_part'!F32=0,"",'ANXE 2_Nbre_conseils_avec_part'!F32)</f>
        <v/>
      </c>
      <c r="G34" s="13" t="str">
        <f>IF('ANXE 2_Nbre_conseils_avec_part'!G32=0,"",'ANXE 2_Nbre_conseils_avec_part'!G32)</f>
        <v/>
      </c>
      <c r="H34" s="63" t="str">
        <f>IF('ANXE 2_Nbre_conseils_avec_part'!H32=0,"",'ANXE 2_Nbre_conseils_avec_part'!H32)</f>
        <v/>
      </c>
      <c r="I34" s="13" t="str">
        <f>IF('ANXE 2_Nbre_conseils_avec_part'!I32=0,"",'ANXE 2_Nbre_conseils_avec_part'!I32)</f>
        <v/>
      </c>
      <c r="J34" s="63" t="str">
        <f>IF('ANXE 2_Nbre_conseils_avec_part'!J32=0,"",'ANXE 2_Nbre_conseils_avec_part'!J32)</f>
        <v/>
      </c>
      <c r="K34" s="129"/>
      <c r="L34" s="129"/>
      <c r="M34" s="63">
        <f t="shared" ref="M34:M43" si="4">L34*B34</f>
        <v>0</v>
      </c>
      <c r="N34" s="3"/>
      <c r="AC34" s="13" t="e">
        <f t="shared" si="2"/>
        <v>#VALUE!</v>
      </c>
      <c r="AD34" s="53" t="e">
        <f t="shared" si="3"/>
        <v>#VALUE!</v>
      </c>
      <c r="AE34" s="55">
        <v>31</v>
      </c>
      <c r="AF34" s="53" t="e">
        <f>#REF!+#REF!+#REF!</f>
        <v>#REF!</v>
      </c>
    </row>
    <row r="35" spans="1:32" x14ac:dyDescent="0.25">
      <c r="A35" s="13" t="str">
        <f>IF('ANXE 2_Nbre_conseils_avec_part'!A33=0,"",'ANXE 2_Nbre_conseils_avec_part'!A33)</f>
        <v/>
      </c>
      <c r="B35" s="32">
        <v>470</v>
      </c>
      <c r="C35" s="13" t="str">
        <f>IF('ANXE 2_Nbre_conseils_avec_part'!C33=0,"",'ANXE 2_Nbre_conseils_avec_part'!C33)</f>
        <v/>
      </c>
      <c r="D35" s="63" t="str">
        <f>IF('ANXE 2_Nbre_conseils_avec_part'!D33=0,"",'ANXE 2_Nbre_conseils_avec_part'!D33)</f>
        <v/>
      </c>
      <c r="E35" s="13" t="str">
        <f>IF('ANXE 2_Nbre_conseils_avec_part'!E33=0,"",'ANXE 2_Nbre_conseils_avec_part'!E33)</f>
        <v/>
      </c>
      <c r="F35" s="63" t="str">
        <f>IF('ANXE 2_Nbre_conseils_avec_part'!F33=0,"",'ANXE 2_Nbre_conseils_avec_part'!F33)</f>
        <v/>
      </c>
      <c r="G35" s="13" t="str">
        <f>IF('ANXE 2_Nbre_conseils_avec_part'!G33=0,"",'ANXE 2_Nbre_conseils_avec_part'!G33)</f>
        <v/>
      </c>
      <c r="H35" s="63" t="str">
        <f>IF('ANXE 2_Nbre_conseils_avec_part'!H33=0,"",'ANXE 2_Nbre_conseils_avec_part'!H33)</f>
        <v/>
      </c>
      <c r="I35" s="13" t="str">
        <f>IF('ANXE 2_Nbre_conseils_avec_part'!I33=0,"",'ANXE 2_Nbre_conseils_avec_part'!I33)</f>
        <v/>
      </c>
      <c r="J35" s="63" t="str">
        <f>IF('ANXE 2_Nbre_conseils_avec_part'!J33=0,"",'ANXE 2_Nbre_conseils_avec_part'!J33)</f>
        <v/>
      </c>
      <c r="K35" s="129"/>
      <c r="L35" s="129"/>
      <c r="M35" s="63">
        <f t="shared" si="4"/>
        <v>0</v>
      </c>
      <c r="N35" s="3"/>
      <c r="AC35" s="13" t="e">
        <f t="shared" si="2"/>
        <v>#VALUE!</v>
      </c>
      <c r="AD35" s="53" t="e">
        <f t="shared" si="3"/>
        <v>#VALUE!</v>
      </c>
      <c r="AE35" s="55" t="e">
        <f>#REF!+#REF!+#REF!</f>
        <v>#REF!</v>
      </c>
      <c r="AF35" s="53" t="e">
        <f>#REF!+#REF!+#REF!</f>
        <v>#REF!</v>
      </c>
    </row>
    <row r="36" spans="1:32" x14ac:dyDescent="0.25">
      <c r="A36" s="13" t="str">
        <f>IF('ANXE 2_Nbre_conseils_avec_part'!A34=0,"",'ANXE 2_Nbre_conseils_avec_part'!A34)</f>
        <v/>
      </c>
      <c r="B36" s="32">
        <v>470</v>
      </c>
      <c r="C36" s="13" t="str">
        <f>IF('ANXE 2_Nbre_conseils_avec_part'!C34=0,"",'ANXE 2_Nbre_conseils_avec_part'!C34)</f>
        <v/>
      </c>
      <c r="D36" s="63" t="str">
        <f>IF('ANXE 2_Nbre_conseils_avec_part'!D34=0,"",'ANXE 2_Nbre_conseils_avec_part'!D34)</f>
        <v/>
      </c>
      <c r="E36" s="13" t="str">
        <f>IF('ANXE 2_Nbre_conseils_avec_part'!E34=0,"",'ANXE 2_Nbre_conseils_avec_part'!E34)</f>
        <v/>
      </c>
      <c r="F36" s="63" t="str">
        <f>IF('ANXE 2_Nbre_conseils_avec_part'!F34=0,"",'ANXE 2_Nbre_conseils_avec_part'!F34)</f>
        <v/>
      </c>
      <c r="G36" s="13" t="str">
        <f>IF('ANXE 2_Nbre_conseils_avec_part'!G34=0,"",'ANXE 2_Nbre_conseils_avec_part'!G34)</f>
        <v/>
      </c>
      <c r="H36" s="63" t="str">
        <f>IF('ANXE 2_Nbre_conseils_avec_part'!H34=0,"",'ANXE 2_Nbre_conseils_avec_part'!H34)</f>
        <v/>
      </c>
      <c r="I36" s="13" t="str">
        <f>IF('ANXE 2_Nbre_conseils_avec_part'!I34=0,"",'ANXE 2_Nbre_conseils_avec_part'!I34)</f>
        <v/>
      </c>
      <c r="J36" s="63" t="str">
        <f>IF('ANXE 2_Nbre_conseils_avec_part'!J34=0,"",'ANXE 2_Nbre_conseils_avec_part'!J34)</f>
        <v/>
      </c>
      <c r="K36" s="129"/>
      <c r="L36" s="129"/>
      <c r="M36" s="63">
        <f t="shared" si="4"/>
        <v>0</v>
      </c>
      <c r="N36" s="3"/>
      <c r="AC36" s="13" t="e">
        <f t="shared" si="2"/>
        <v>#VALUE!</v>
      </c>
      <c r="AD36" s="53" t="e">
        <f t="shared" si="3"/>
        <v>#VALUE!</v>
      </c>
      <c r="AE36" s="55" t="e">
        <f>#REF!+#REF!+#REF!</f>
        <v>#REF!</v>
      </c>
      <c r="AF36" s="53" t="e">
        <f>#REF!+#REF!+#REF!</f>
        <v>#REF!</v>
      </c>
    </row>
    <row r="37" spans="1:32" x14ac:dyDescent="0.25">
      <c r="A37" s="13" t="str">
        <f>IF('ANXE 2_Nbre_conseils_avec_part'!A35=0,"",'ANXE 2_Nbre_conseils_avec_part'!A35)</f>
        <v/>
      </c>
      <c r="B37" s="32">
        <v>470</v>
      </c>
      <c r="C37" s="13" t="str">
        <f>IF('ANXE 2_Nbre_conseils_avec_part'!C35=0,"",'ANXE 2_Nbre_conseils_avec_part'!C35)</f>
        <v/>
      </c>
      <c r="D37" s="63" t="str">
        <f>IF('ANXE 2_Nbre_conseils_avec_part'!D35=0,"",'ANXE 2_Nbre_conseils_avec_part'!D35)</f>
        <v/>
      </c>
      <c r="E37" s="13" t="str">
        <f>IF('ANXE 2_Nbre_conseils_avec_part'!E35=0,"",'ANXE 2_Nbre_conseils_avec_part'!E35)</f>
        <v/>
      </c>
      <c r="F37" s="63" t="str">
        <f>IF('ANXE 2_Nbre_conseils_avec_part'!F35=0,"",'ANXE 2_Nbre_conseils_avec_part'!F35)</f>
        <v/>
      </c>
      <c r="G37" s="13" t="str">
        <f>IF('ANXE 2_Nbre_conseils_avec_part'!G35=0,"",'ANXE 2_Nbre_conseils_avec_part'!G35)</f>
        <v/>
      </c>
      <c r="H37" s="63" t="str">
        <f>IF('ANXE 2_Nbre_conseils_avec_part'!H35=0,"",'ANXE 2_Nbre_conseils_avec_part'!H35)</f>
        <v/>
      </c>
      <c r="I37" s="13" t="str">
        <f>IF('ANXE 2_Nbre_conseils_avec_part'!I35=0,"",'ANXE 2_Nbre_conseils_avec_part'!I35)</f>
        <v/>
      </c>
      <c r="J37" s="63" t="str">
        <f>IF('ANXE 2_Nbre_conseils_avec_part'!J35=0,"",'ANXE 2_Nbre_conseils_avec_part'!J35)</f>
        <v/>
      </c>
      <c r="K37" s="129"/>
      <c r="L37" s="129"/>
      <c r="M37" s="63">
        <f t="shared" si="4"/>
        <v>0</v>
      </c>
      <c r="N37" s="3"/>
      <c r="AC37" s="13" t="e">
        <f t="shared" si="2"/>
        <v>#VALUE!</v>
      </c>
      <c r="AD37" s="53" t="e">
        <f t="shared" si="3"/>
        <v>#VALUE!</v>
      </c>
      <c r="AE37" s="55" t="e">
        <f>#REF!+#REF!+#REF!</f>
        <v>#REF!</v>
      </c>
      <c r="AF37" s="53" t="e">
        <f>#REF!+#REF!+#REF!</f>
        <v>#REF!</v>
      </c>
    </row>
    <row r="38" spans="1:32" x14ac:dyDescent="0.25">
      <c r="A38" s="13" t="str">
        <f>IF('ANXE 2_Nbre_conseils_avec_part'!A36=0,"",'ANXE 2_Nbre_conseils_avec_part'!A36)</f>
        <v/>
      </c>
      <c r="B38" s="32">
        <v>470</v>
      </c>
      <c r="C38" s="13" t="str">
        <f>IF('ANXE 2_Nbre_conseils_avec_part'!C36=0,"",'ANXE 2_Nbre_conseils_avec_part'!C36)</f>
        <v/>
      </c>
      <c r="D38" s="63" t="str">
        <f>IF('ANXE 2_Nbre_conseils_avec_part'!D36=0,"",'ANXE 2_Nbre_conseils_avec_part'!D36)</f>
        <v/>
      </c>
      <c r="E38" s="13" t="str">
        <f>IF('ANXE 2_Nbre_conseils_avec_part'!E36=0,"",'ANXE 2_Nbre_conseils_avec_part'!E36)</f>
        <v/>
      </c>
      <c r="F38" s="63" t="str">
        <f>IF('ANXE 2_Nbre_conseils_avec_part'!F36=0,"",'ANXE 2_Nbre_conseils_avec_part'!F36)</f>
        <v/>
      </c>
      <c r="G38" s="13" t="str">
        <f>IF('ANXE 2_Nbre_conseils_avec_part'!G36=0,"",'ANXE 2_Nbre_conseils_avec_part'!G36)</f>
        <v/>
      </c>
      <c r="H38" s="63" t="str">
        <f>IF('ANXE 2_Nbre_conseils_avec_part'!H36=0,"",'ANXE 2_Nbre_conseils_avec_part'!H36)</f>
        <v/>
      </c>
      <c r="I38" s="13" t="str">
        <f>IF('ANXE 2_Nbre_conseils_avec_part'!I36=0,"",'ANXE 2_Nbre_conseils_avec_part'!I36)</f>
        <v/>
      </c>
      <c r="J38" s="63" t="str">
        <f>IF('ANXE 2_Nbre_conseils_avec_part'!J36=0,"",'ANXE 2_Nbre_conseils_avec_part'!J36)</f>
        <v/>
      </c>
      <c r="K38" s="129"/>
      <c r="L38" s="129"/>
      <c r="M38" s="63">
        <f t="shared" si="4"/>
        <v>0</v>
      </c>
      <c r="N38" s="3"/>
      <c r="AC38" s="13" t="e">
        <f t="shared" si="2"/>
        <v>#VALUE!</v>
      </c>
      <c r="AD38" s="53" t="e">
        <f t="shared" si="3"/>
        <v>#VALUE!</v>
      </c>
      <c r="AE38" s="55" t="e">
        <f>#REF!+#REF!+#REF!</f>
        <v>#REF!</v>
      </c>
      <c r="AF38" s="53" t="e">
        <f>#REF!+#REF!+#REF!</f>
        <v>#REF!</v>
      </c>
    </row>
    <row r="39" spans="1:32" x14ac:dyDescent="0.25">
      <c r="A39" s="13" t="str">
        <f>IF('ANXE 2_Nbre_conseils_avec_part'!A37=0,"",'ANXE 2_Nbre_conseils_avec_part'!A37)</f>
        <v/>
      </c>
      <c r="B39" s="32">
        <v>470</v>
      </c>
      <c r="C39" s="13" t="str">
        <f>IF('ANXE 2_Nbre_conseils_avec_part'!C37=0,"",'ANXE 2_Nbre_conseils_avec_part'!C37)</f>
        <v/>
      </c>
      <c r="D39" s="63" t="str">
        <f>IF('ANXE 2_Nbre_conseils_avec_part'!D37=0,"",'ANXE 2_Nbre_conseils_avec_part'!D37)</f>
        <v/>
      </c>
      <c r="E39" s="13" t="str">
        <f>IF('ANXE 2_Nbre_conseils_avec_part'!E37=0,"",'ANXE 2_Nbre_conseils_avec_part'!E37)</f>
        <v/>
      </c>
      <c r="F39" s="63" t="str">
        <f>IF('ANXE 2_Nbre_conseils_avec_part'!F37=0,"",'ANXE 2_Nbre_conseils_avec_part'!F37)</f>
        <v/>
      </c>
      <c r="G39" s="13" t="str">
        <f>IF('ANXE 2_Nbre_conseils_avec_part'!G37=0,"",'ANXE 2_Nbre_conseils_avec_part'!G37)</f>
        <v/>
      </c>
      <c r="H39" s="63" t="str">
        <f>IF('ANXE 2_Nbre_conseils_avec_part'!H37=0,"",'ANXE 2_Nbre_conseils_avec_part'!H37)</f>
        <v/>
      </c>
      <c r="I39" s="13" t="str">
        <f>IF('ANXE 2_Nbre_conseils_avec_part'!I37=0,"",'ANXE 2_Nbre_conseils_avec_part'!I37)</f>
        <v/>
      </c>
      <c r="J39" s="63" t="str">
        <f>IF('ANXE 2_Nbre_conseils_avec_part'!J37=0,"",'ANXE 2_Nbre_conseils_avec_part'!J37)</f>
        <v/>
      </c>
      <c r="K39" s="129"/>
      <c r="L39" s="129"/>
      <c r="M39" s="63">
        <f t="shared" si="4"/>
        <v>0</v>
      </c>
      <c r="N39" s="3"/>
      <c r="AC39" s="13" t="e">
        <f t="shared" si="2"/>
        <v>#VALUE!</v>
      </c>
      <c r="AD39" s="53" t="e">
        <f t="shared" si="3"/>
        <v>#VALUE!</v>
      </c>
      <c r="AE39" s="55" t="e">
        <f>#REF!+#REF!+#REF!</f>
        <v>#REF!</v>
      </c>
      <c r="AF39" s="53" t="e">
        <f>#REF!+#REF!+#REF!</f>
        <v>#REF!</v>
      </c>
    </row>
    <row r="40" spans="1:32" x14ac:dyDescent="0.25">
      <c r="A40" s="13" t="str">
        <f>IF('ANXE 2_Nbre_conseils_avec_part'!A38=0,"",'ANXE 2_Nbre_conseils_avec_part'!A38)</f>
        <v/>
      </c>
      <c r="B40" s="32">
        <v>470</v>
      </c>
      <c r="C40" s="13" t="str">
        <f>IF('ANXE 2_Nbre_conseils_avec_part'!C38=0,"",'ANXE 2_Nbre_conseils_avec_part'!C38)</f>
        <v/>
      </c>
      <c r="D40" s="63" t="str">
        <f>IF('ANXE 2_Nbre_conseils_avec_part'!D38=0,"",'ANXE 2_Nbre_conseils_avec_part'!D38)</f>
        <v/>
      </c>
      <c r="E40" s="13" t="str">
        <f>IF('ANXE 2_Nbre_conseils_avec_part'!E38=0,"",'ANXE 2_Nbre_conseils_avec_part'!E38)</f>
        <v/>
      </c>
      <c r="F40" s="63" t="str">
        <f>IF('ANXE 2_Nbre_conseils_avec_part'!F38=0,"",'ANXE 2_Nbre_conseils_avec_part'!F38)</f>
        <v/>
      </c>
      <c r="G40" s="13" t="str">
        <f>IF('ANXE 2_Nbre_conseils_avec_part'!G38=0,"",'ANXE 2_Nbre_conseils_avec_part'!G38)</f>
        <v/>
      </c>
      <c r="H40" s="63" t="str">
        <f>IF('ANXE 2_Nbre_conseils_avec_part'!H38=0,"",'ANXE 2_Nbre_conseils_avec_part'!H38)</f>
        <v/>
      </c>
      <c r="I40" s="13" t="str">
        <f>IF('ANXE 2_Nbre_conseils_avec_part'!I38=0,"",'ANXE 2_Nbre_conseils_avec_part'!I38)</f>
        <v/>
      </c>
      <c r="J40" s="63" t="str">
        <f>IF('ANXE 2_Nbre_conseils_avec_part'!J38=0,"",'ANXE 2_Nbre_conseils_avec_part'!J38)</f>
        <v/>
      </c>
      <c r="K40" s="129"/>
      <c r="L40" s="129"/>
      <c r="M40" s="63">
        <f t="shared" si="4"/>
        <v>0</v>
      </c>
      <c r="N40" s="3"/>
    </row>
    <row r="41" spans="1:32" x14ac:dyDescent="0.25">
      <c r="A41" s="13" t="str">
        <f>IF('ANXE 2_Nbre_conseils_avec_part'!A39=0,"",'ANXE 2_Nbre_conseils_avec_part'!A39)</f>
        <v/>
      </c>
      <c r="B41" s="32">
        <v>470</v>
      </c>
      <c r="C41" s="13" t="str">
        <f>IF('ANXE 2_Nbre_conseils_avec_part'!C39=0,"",'ANXE 2_Nbre_conseils_avec_part'!C39)</f>
        <v/>
      </c>
      <c r="D41" s="63" t="str">
        <f>IF('ANXE 2_Nbre_conseils_avec_part'!D39=0,"",'ANXE 2_Nbre_conseils_avec_part'!D39)</f>
        <v/>
      </c>
      <c r="E41" s="13" t="str">
        <f>IF('ANXE 2_Nbre_conseils_avec_part'!E39=0,"",'ANXE 2_Nbre_conseils_avec_part'!E39)</f>
        <v/>
      </c>
      <c r="F41" s="63" t="str">
        <f>IF('ANXE 2_Nbre_conseils_avec_part'!F39=0,"",'ANXE 2_Nbre_conseils_avec_part'!F39)</f>
        <v/>
      </c>
      <c r="G41" s="13" t="str">
        <f>IF('ANXE 2_Nbre_conseils_avec_part'!G39=0,"",'ANXE 2_Nbre_conseils_avec_part'!G39)</f>
        <v/>
      </c>
      <c r="H41" s="63" t="str">
        <f>IF('ANXE 2_Nbre_conseils_avec_part'!H39=0,"",'ANXE 2_Nbre_conseils_avec_part'!H39)</f>
        <v/>
      </c>
      <c r="I41" s="13" t="str">
        <f>IF('ANXE 2_Nbre_conseils_avec_part'!I39=0,"",'ANXE 2_Nbre_conseils_avec_part'!I39)</f>
        <v/>
      </c>
      <c r="J41" s="63" t="str">
        <f>IF('ANXE 2_Nbre_conseils_avec_part'!J39=0,"",'ANXE 2_Nbre_conseils_avec_part'!J39)</f>
        <v/>
      </c>
      <c r="K41" s="129"/>
      <c r="L41" s="129"/>
      <c r="M41" s="63">
        <f t="shared" si="4"/>
        <v>0</v>
      </c>
      <c r="N41" s="3"/>
    </row>
    <row r="42" spans="1:32" x14ac:dyDescent="0.25">
      <c r="A42" s="13" t="str">
        <f>IF('ANXE 2_Nbre_conseils_avec_part'!A40=0,"",'ANXE 2_Nbre_conseils_avec_part'!A40)</f>
        <v/>
      </c>
      <c r="B42" s="32">
        <v>470</v>
      </c>
      <c r="C42" s="13" t="str">
        <f>IF('ANXE 2_Nbre_conseils_avec_part'!C40=0,"",'ANXE 2_Nbre_conseils_avec_part'!C40)</f>
        <v/>
      </c>
      <c r="D42" s="63" t="str">
        <f>IF('ANXE 2_Nbre_conseils_avec_part'!D40=0,"",'ANXE 2_Nbre_conseils_avec_part'!D40)</f>
        <v/>
      </c>
      <c r="E42" s="13" t="str">
        <f>IF('ANXE 2_Nbre_conseils_avec_part'!E40=0,"",'ANXE 2_Nbre_conseils_avec_part'!E40)</f>
        <v/>
      </c>
      <c r="F42" s="63" t="str">
        <f>IF('ANXE 2_Nbre_conseils_avec_part'!F40=0,"",'ANXE 2_Nbre_conseils_avec_part'!F40)</f>
        <v/>
      </c>
      <c r="G42" s="13" t="str">
        <f>IF('ANXE 2_Nbre_conseils_avec_part'!G40=0,"",'ANXE 2_Nbre_conseils_avec_part'!G40)</f>
        <v/>
      </c>
      <c r="H42" s="63" t="str">
        <f>IF('ANXE 2_Nbre_conseils_avec_part'!H40=0,"",'ANXE 2_Nbre_conseils_avec_part'!H40)</f>
        <v/>
      </c>
      <c r="I42" s="13" t="str">
        <f>IF('ANXE 2_Nbre_conseils_avec_part'!I40=0,"",'ANXE 2_Nbre_conseils_avec_part'!I40)</f>
        <v/>
      </c>
      <c r="J42" s="63" t="str">
        <f>IF('ANXE 2_Nbre_conseils_avec_part'!J40=0,"",'ANXE 2_Nbre_conseils_avec_part'!J40)</f>
        <v/>
      </c>
      <c r="K42" s="129"/>
      <c r="L42" s="129"/>
      <c r="M42" s="63">
        <f t="shared" si="4"/>
        <v>0</v>
      </c>
      <c r="N42" s="3"/>
    </row>
    <row r="43" spans="1:32" x14ac:dyDescent="0.25">
      <c r="A43" s="13" t="str">
        <f>IF('ANXE 2_Nbre_conseils_avec_part'!A41=0,"",'ANXE 2_Nbre_conseils_avec_part'!A41)</f>
        <v/>
      </c>
      <c r="B43" s="32">
        <v>470</v>
      </c>
      <c r="C43" s="13" t="str">
        <f>IF('ANXE 2_Nbre_conseils_avec_part'!C41=0,"",'ANXE 2_Nbre_conseils_avec_part'!C41)</f>
        <v/>
      </c>
      <c r="D43" s="63" t="str">
        <f>IF('ANXE 2_Nbre_conseils_avec_part'!D41=0,"",'ANXE 2_Nbre_conseils_avec_part'!D41)</f>
        <v/>
      </c>
      <c r="E43" s="13" t="str">
        <f>IF('ANXE 2_Nbre_conseils_avec_part'!E41=0,"",'ANXE 2_Nbre_conseils_avec_part'!E41)</f>
        <v/>
      </c>
      <c r="F43" s="63" t="str">
        <f>IF('ANXE 2_Nbre_conseils_avec_part'!F41=0,"",'ANXE 2_Nbre_conseils_avec_part'!F41)</f>
        <v/>
      </c>
      <c r="G43" s="13" t="str">
        <f>IF('ANXE 2_Nbre_conseils_avec_part'!G41=0,"",'ANXE 2_Nbre_conseils_avec_part'!G41)</f>
        <v/>
      </c>
      <c r="H43" s="63" t="str">
        <f>IF('ANXE 2_Nbre_conseils_avec_part'!H41=0,"",'ANXE 2_Nbre_conseils_avec_part'!H41)</f>
        <v/>
      </c>
      <c r="I43" s="13" t="str">
        <f>IF('ANXE 2_Nbre_conseils_avec_part'!I41=0,"",'ANXE 2_Nbre_conseils_avec_part'!I41)</f>
        <v/>
      </c>
      <c r="J43" s="63" t="str">
        <f>IF('ANXE 2_Nbre_conseils_avec_part'!J41=0,"",'ANXE 2_Nbre_conseils_avec_part'!J41)</f>
        <v/>
      </c>
      <c r="K43" s="129"/>
      <c r="L43" s="129"/>
      <c r="M43" s="63">
        <f t="shared" si="4"/>
        <v>0</v>
      </c>
      <c r="N43" s="3"/>
    </row>
    <row r="44" spans="1:32" x14ac:dyDescent="0.25">
      <c r="A44" s="13" t="str">
        <f>IF('ANXE 2_Nbre_conseils_avec_part'!A42=0,"",'ANXE 2_Nbre_conseils_avec_part'!A42)</f>
        <v/>
      </c>
      <c r="B44" s="32">
        <v>470</v>
      </c>
      <c r="C44" s="13" t="str">
        <f>IF('ANXE 2_Nbre_conseils_avec_part'!C42=0,"",'ANXE 2_Nbre_conseils_avec_part'!C42)</f>
        <v/>
      </c>
      <c r="D44" s="63" t="str">
        <f>IF('ANXE 2_Nbre_conseils_avec_part'!D42=0,"",'ANXE 2_Nbre_conseils_avec_part'!D42)</f>
        <v/>
      </c>
      <c r="E44" s="13" t="str">
        <f>IF('ANXE 2_Nbre_conseils_avec_part'!E42=0,"",'ANXE 2_Nbre_conseils_avec_part'!E42)</f>
        <v/>
      </c>
      <c r="F44" s="63" t="str">
        <f>IF('ANXE 2_Nbre_conseils_avec_part'!F42=0,"",'ANXE 2_Nbre_conseils_avec_part'!F42)</f>
        <v/>
      </c>
      <c r="G44" s="13" t="str">
        <f>IF('ANXE 2_Nbre_conseils_avec_part'!G42=0,"",'ANXE 2_Nbre_conseils_avec_part'!G42)</f>
        <v/>
      </c>
      <c r="H44" s="63" t="str">
        <f>IF('ANXE 2_Nbre_conseils_avec_part'!H42=0,"",'ANXE 2_Nbre_conseils_avec_part'!H42)</f>
        <v/>
      </c>
      <c r="I44" s="13" t="str">
        <f>IF('ANXE 2_Nbre_conseils_avec_part'!I42=0,"",'ANXE 2_Nbre_conseils_avec_part'!I42)</f>
        <v/>
      </c>
      <c r="J44" s="63" t="str">
        <f>IF('ANXE 2_Nbre_conseils_avec_part'!J42=0,"",'ANXE 2_Nbre_conseils_avec_part'!J42)</f>
        <v/>
      </c>
      <c r="K44" s="129"/>
      <c r="L44" s="129"/>
      <c r="M44" s="63">
        <f>L44*B44</f>
        <v>0</v>
      </c>
      <c r="N44" s="3"/>
    </row>
    <row r="45" spans="1:32" s="1" customFormat="1" x14ac:dyDescent="0.25">
      <c r="A45" s="151" t="s">
        <v>7</v>
      </c>
      <c r="B45" s="153"/>
      <c r="C45" s="11" t="str">
        <f>IF('ANXE 2_Nbre_conseils_avec_part'!C43=0,"",'ANXE 2_Nbre_conseils_avec_part'!C43)</f>
        <v/>
      </c>
      <c r="D45" s="62" t="str">
        <f>IF('ANXE 2_Nbre_conseils_avec_part'!D43=0,"",'ANXE 2_Nbre_conseils_avec_part'!D43)</f>
        <v/>
      </c>
      <c r="E45" s="11" t="str">
        <f>IF('ANXE 2_Nbre_conseils_avec_part'!E43=0,"",'ANXE 2_Nbre_conseils_avec_part'!E43)</f>
        <v/>
      </c>
      <c r="F45" s="11" t="str">
        <f>IF('ANXE 2_Nbre_conseils_avec_part'!F43=0,"",'ANXE 2_Nbre_conseils_avec_part'!F43)</f>
        <v/>
      </c>
      <c r="G45" s="11" t="str">
        <f>IF('ANXE 2_Nbre_conseils_avec_part'!G43=0,"",'ANXE 2_Nbre_conseils_avec_part'!G43)</f>
        <v/>
      </c>
      <c r="H45" s="62" t="str">
        <f>IF('ANXE 2_Nbre_conseils_avec_part'!H43=0,"",'ANXE 2_Nbre_conseils_avec_part'!H43)</f>
        <v/>
      </c>
      <c r="I45" s="11" t="str">
        <f>IF('ANXE 2_Nbre_conseils_avec_part'!I43=0,"",'ANXE 2_Nbre_conseils_avec_part'!I43)</f>
        <v/>
      </c>
      <c r="J45" s="62" t="str">
        <f>IF('ANXE 2_Nbre_conseils_avec_part'!J43=0,"",'ANXE 2_Nbre_conseils_avec_part'!J43)</f>
        <v/>
      </c>
      <c r="K45" s="56">
        <f>SUM(K33:K44)</f>
        <v>0</v>
      </c>
      <c r="L45" s="56">
        <f>SUM(L33:L44)</f>
        <v>0</v>
      </c>
      <c r="M45" s="62">
        <f>SUM(M33:M44)</f>
        <v>0</v>
      </c>
      <c r="N45" s="3"/>
    </row>
    <row r="46" spans="1:32" ht="10.5" customHeight="1" x14ac:dyDescent="0.25"/>
    <row r="47" spans="1:32" ht="15" customHeight="1" x14ac:dyDescent="0.25">
      <c r="A47" s="155" t="s">
        <v>8</v>
      </c>
      <c r="B47" s="156"/>
      <c r="C47" s="156"/>
      <c r="D47" s="156"/>
      <c r="E47" s="156"/>
      <c r="F47" s="156"/>
    </row>
    <row r="48" spans="1:32" s="7" customFormat="1" ht="31.5" x14ac:dyDescent="0.25">
      <c r="A48" s="6" t="s">
        <v>2</v>
      </c>
      <c r="B48" s="6" t="s">
        <v>34</v>
      </c>
      <c r="C48" s="6" t="s">
        <v>57</v>
      </c>
      <c r="D48" s="60" t="s">
        <v>99</v>
      </c>
      <c r="E48" s="8" t="s">
        <v>55</v>
      </c>
      <c r="F48" s="8" t="s">
        <v>56</v>
      </c>
    </row>
    <row r="49" spans="1:7" x14ac:dyDescent="0.25">
      <c r="A49" s="58" t="str">
        <f>IF('ANXE 2_Nbre_conseils_avec_part'!A47=0,"",'ANXE 2_Nbre_conseils_avec_part'!A47)</f>
        <v/>
      </c>
      <c r="B49" s="58" t="str">
        <f>IF('ANXE 2_Nbre_conseils_avec_part'!B47=0,"",'ANXE 2_Nbre_conseils_avec_part'!B47)</f>
        <v/>
      </c>
      <c r="C49" s="63" t="str">
        <f>IF('ANXE 2_Nbre_conseils_avec_part'!C47=0,"",'ANXE 2_Nbre_conseils_avec_part'!C47)</f>
        <v/>
      </c>
      <c r="D49" s="57">
        <f>E16+J16+K33</f>
        <v>0</v>
      </c>
      <c r="E49" s="61">
        <f>F16+K16+L33</f>
        <v>0</v>
      </c>
      <c r="F49" s="63">
        <f>G16+L16+M33</f>
        <v>0</v>
      </c>
      <c r="G49" s="7"/>
    </row>
    <row r="50" spans="1:7" x14ac:dyDescent="0.25">
      <c r="A50" s="58" t="str">
        <f>IF('ANXE 2_Nbre_conseils_avec_part'!A48=0,"",'ANXE 2_Nbre_conseils_avec_part'!A48)</f>
        <v/>
      </c>
      <c r="B50" s="58" t="str">
        <f>IF('ANXE 2_Nbre_conseils_avec_part'!B48=0,"",'ANXE 2_Nbre_conseils_avec_part'!B48)</f>
        <v/>
      </c>
      <c r="C50" s="63" t="str">
        <f>IF('ANXE 2_Nbre_conseils_avec_part'!C48=0,"",'ANXE 2_Nbre_conseils_avec_part'!C48)</f>
        <v/>
      </c>
      <c r="D50" s="57">
        <f t="shared" ref="D50:D60" si="5">E17+J17+K34</f>
        <v>0</v>
      </c>
      <c r="E50" s="61">
        <f t="shared" ref="E50:E60" si="6">F17+K17+L34</f>
        <v>0</v>
      </c>
      <c r="F50" s="63">
        <f t="shared" ref="F50:F60" si="7">G17+L17+M34</f>
        <v>0</v>
      </c>
      <c r="G50" s="7"/>
    </row>
    <row r="51" spans="1:7" x14ac:dyDescent="0.25">
      <c r="A51" s="58" t="str">
        <f>IF('ANXE 2_Nbre_conseils_avec_part'!A49=0,"",'ANXE 2_Nbre_conseils_avec_part'!A49)</f>
        <v/>
      </c>
      <c r="B51" s="58" t="str">
        <f>IF('ANXE 2_Nbre_conseils_avec_part'!B49=0,"",'ANXE 2_Nbre_conseils_avec_part'!B49)</f>
        <v/>
      </c>
      <c r="C51" s="63" t="str">
        <f>IF('ANXE 2_Nbre_conseils_avec_part'!C49=0,"",'ANXE 2_Nbre_conseils_avec_part'!C49)</f>
        <v/>
      </c>
      <c r="D51" s="57">
        <f t="shared" si="5"/>
        <v>0</v>
      </c>
      <c r="E51" s="61">
        <f t="shared" si="6"/>
        <v>0</v>
      </c>
      <c r="F51" s="63">
        <f t="shared" si="7"/>
        <v>0</v>
      </c>
      <c r="G51" s="7"/>
    </row>
    <row r="52" spans="1:7" x14ac:dyDescent="0.25">
      <c r="A52" s="58" t="str">
        <f>IF('ANXE 2_Nbre_conseils_avec_part'!A50=0,"",'ANXE 2_Nbre_conseils_avec_part'!A50)</f>
        <v/>
      </c>
      <c r="B52" s="58" t="str">
        <f>IF('ANXE 2_Nbre_conseils_avec_part'!B50=0,"",'ANXE 2_Nbre_conseils_avec_part'!B50)</f>
        <v/>
      </c>
      <c r="C52" s="63" t="str">
        <f>IF('ANXE 2_Nbre_conseils_avec_part'!C50=0,"",'ANXE 2_Nbre_conseils_avec_part'!C50)</f>
        <v/>
      </c>
      <c r="D52" s="57">
        <f t="shared" si="5"/>
        <v>0</v>
      </c>
      <c r="E52" s="61">
        <f t="shared" si="6"/>
        <v>0</v>
      </c>
      <c r="F52" s="63">
        <f t="shared" si="7"/>
        <v>0</v>
      </c>
      <c r="G52" s="7"/>
    </row>
    <row r="53" spans="1:7" x14ac:dyDescent="0.25">
      <c r="A53" s="58" t="str">
        <f>IF('ANXE 2_Nbre_conseils_avec_part'!A51=0,"",'ANXE 2_Nbre_conseils_avec_part'!A51)</f>
        <v/>
      </c>
      <c r="B53" s="58" t="str">
        <f>IF('ANXE 2_Nbre_conseils_avec_part'!B51=0,"",'ANXE 2_Nbre_conseils_avec_part'!B51)</f>
        <v/>
      </c>
      <c r="C53" s="63" t="str">
        <f>IF('ANXE 2_Nbre_conseils_avec_part'!C51=0,"",'ANXE 2_Nbre_conseils_avec_part'!C51)</f>
        <v/>
      </c>
      <c r="D53" s="57">
        <f t="shared" si="5"/>
        <v>0</v>
      </c>
      <c r="E53" s="61">
        <f t="shared" si="6"/>
        <v>0</v>
      </c>
      <c r="F53" s="63">
        <f t="shared" si="7"/>
        <v>0</v>
      </c>
      <c r="G53" s="7"/>
    </row>
    <row r="54" spans="1:7" x14ac:dyDescent="0.25">
      <c r="A54" s="58" t="str">
        <f>IF('ANXE 2_Nbre_conseils_avec_part'!A52=0,"",'ANXE 2_Nbre_conseils_avec_part'!A52)</f>
        <v/>
      </c>
      <c r="B54" s="58" t="str">
        <f>IF('ANXE 2_Nbre_conseils_avec_part'!B52=0,"",'ANXE 2_Nbre_conseils_avec_part'!B52)</f>
        <v/>
      </c>
      <c r="C54" s="63" t="str">
        <f>IF('ANXE 2_Nbre_conseils_avec_part'!C52=0,"",'ANXE 2_Nbre_conseils_avec_part'!C52)</f>
        <v/>
      </c>
      <c r="D54" s="57">
        <f t="shared" si="5"/>
        <v>0</v>
      </c>
      <c r="E54" s="61">
        <f t="shared" si="6"/>
        <v>0</v>
      </c>
      <c r="F54" s="63">
        <f t="shared" si="7"/>
        <v>0</v>
      </c>
      <c r="G54" s="7"/>
    </row>
    <row r="55" spans="1:7" x14ac:dyDescent="0.25">
      <c r="A55" s="58" t="str">
        <f>IF('ANXE 2_Nbre_conseils_avec_part'!A53=0,"",'ANXE 2_Nbre_conseils_avec_part'!A53)</f>
        <v/>
      </c>
      <c r="B55" s="58" t="str">
        <f>IF('ANXE 2_Nbre_conseils_avec_part'!B53=0,"",'ANXE 2_Nbre_conseils_avec_part'!B53)</f>
        <v/>
      </c>
      <c r="C55" s="63" t="str">
        <f>IF('ANXE 2_Nbre_conseils_avec_part'!C53=0,"",'ANXE 2_Nbre_conseils_avec_part'!C53)</f>
        <v/>
      </c>
      <c r="D55" s="57">
        <f t="shared" si="5"/>
        <v>0</v>
      </c>
      <c r="E55" s="61">
        <f t="shared" si="6"/>
        <v>0</v>
      </c>
      <c r="F55" s="63">
        <f t="shared" si="7"/>
        <v>0</v>
      </c>
      <c r="G55" s="7"/>
    </row>
    <row r="56" spans="1:7" x14ac:dyDescent="0.25">
      <c r="A56" s="58" t="str">
        <f>IF('ANXE 2_Nbre_conseils_avec_part'!A54=0,"",'ANXE 2_Nbre_conseils_avec_part'!A54)</f>
        <v/>
      </c>
      <c r="B56" s="58" t="str">
        <f>IF('ANXE 2_Nbre_conseils_avec_part'!B54=0,"",'ANXE 2_Nbre_conseils_avec_part'!B54)</f>
        <v/>
      </c>
      <c r="C56" s="63" t="str">
        <f>IF('ANXE 2_Nbre_conseils_avec_part'!C54=0,"",'ANXE 2_Nbre_conseils_avec_part'!C54)</f>
        <v/>
      </c>
      <c r="D56" s="57">
        <f t="shared" si="5"/>
        <v>0</v>
      </c>
      <c r="E56" s="61">
        <f t="shared" si="6"/>
        <v>0</v>
      </c>
      <c r="F56" s="63">
        <f t="shared" si="7"/>
        <v>0</v>
      </c>
      <c r="G56" s="7"/>
    </row>
    <row r="57" spans="1:7" x14ac:dyDescent="0.25">
      <c r="A57" s="58" t="str">
        <f>IF('ANXE 2_Nbre_conseils_avec_part'!A55=0,"",'ANXE 2_Nbre_conseils_avec_part'!A55)</f>
        <v/>
      </c>
      <c r="B57" s="58" t="str">
        <f>IF('ANXE 2_Nbre_conseils_avec_part'!B55=0,"",'ANXE 2_Nbre_conseils_avec_part'!B55)</f>
        <v/>
      </c>
      <c r="C57" s="63" t="str">
        <f>IF('ANXE 2_Nbre_conseils_avec_part'!C55=0,"",'ANXE 2_Nbre_conseils_avec_part'!C55)</f>
        <v/>
      </c>
      <c r="D57" s="57">
        <f t="shared" si="5"/>
        <v>0</v>
      </c>
      <c r="E57" s="61">
        <f t="shared" si="6"/>
        <v>0</v>
      </c>
      <c r="F57" s="63">
        <f t="shared" si="7"/>
        <v>0</v>
      </c>
      <c r="G57" s="7"/>
    </row>
    <row r="58" spans="1:7" x14ac:dyDescent="0.25">
      <c r="A58" s="58" t="str">
        <f>IF('ANXE 2_Nbre_conseils_avec_part'!A56=0,"",'ANXE 2_Nbre_conseils_avec_part'!A56)</f>
        <v/>
      </c>
      <c r="B58" s="58" t="str">
        <f>IF('ANXE 2_Nbre_conseils_avec_part'!B56=0,"",'ANXE 2_Nbre_conseils_avec_part'!B56)</f>
        <v/>
      </c>
      <c r="C58" s="63" t="str">
        <f>IF('ANXE 2_Nbre_conseils_avec_part'!C56=0,"",'ANXE 2_Nbre_conseils_avec_part'!C56)</f>
        <v/>
      </c>
      <c r="D58" s="57">
        <f t="shared" si="5"/>
        <v>0</v>
      </c>
      <c r="E58" s="61">
        <f t="shared" si="6"/>
        <v>0</v>
      </c>
      <c r="F58" s="63">
        <f t="shared" si="7"/>
        <v>0</v>
      </c>
      <c r="G58" s="7"/>
    </row>
    <row r="59" spans="1:7" x14ac:dyDescent="0.25">
      <c r="A59" s="58" t="str">
        <f>IF('ANXE 2_Nbre_conseils_avec_part'!A57=0,"",'ANXE 2_Nbre_conseils_avec_part'!A57)</f>
        <v/>
      </c>
      <c r="B59" s="58" t="str">
        <f>IF('ANXE 2_Nbre_conseils_avec_part'!B57=0,"",'ANXE 2_Nbre_conseils_avec_part'!B57)</f>
        <v/>
      </c>
      <c r="C59" s="63" t="str">
        <f>IF('ANXE 2_Nbre_conseils_avec_part'!C57=0,"",'ANXE 2_Nbre_conseils_avec_part'!C57)</f>
        <v/>
      </c>
      <c r="D59" s="57">
        <f t="shared" si="5"/>
        <v>0</v>
      </c>
      <c r="E59" s="61">
        <f t="shared" si="6"/>
        <v>0</v>
      </c>
      <c r="F59" s="63">
        <f t="shared" si="7"/>
        <v>0</v>
      </c>
      <c r="G59" s="7"/>
    </row>
    <row r="60" spans="1:7" x14ac:dyDescent="0.25">
      <c r="A60" s="58" t="str">
        <f>IF('ANXE 2_Nbre_conseils_avec_part'!A58=0,"",'ANXE 2_Nbre_conseils_avec_part'!A58)</f>
        <v/>
      </c>
      <c r="B60" s="58" t="str">
        <f>IF('ANXE 2_Nbre_conseils_avec_part'!B58=0,"",'ANXE 2_Nbre_conseils_avec_part'!B58)</f>
        <v/>
      </c>
      <c r="C60" s="63" t="str">
        <f>IF('ANXE 2_Nbre_conseils_avec_part'!C58=0,"",'ANXE 2_Nbre_conseils_avec_part'!C58)</f>
        <v/>
      </c>
      <c r="D60" s="57">
        <f t="shared" si="5"/>
        <v>0</v>
      </c>
      <c r="E60" s="61">
        <f t="shared" si="6"/>
        <v>0</v>
      </c>
      <c r="F60" s="63">
        <f t="shared" si="7"/>
        <v>0</v>
      </c>
      <c r="G60" s="7"/>
    </row>
    <row r="61" spans="1:7" x14ac:dyDescent="0.25">
      <c r="A61" s="30" t="s">
        <v>7</v>
      </c>
      <c r="B61" s="11">
        <f>SUM(B49:B60)</f>
        <v>0</v>
      </c>
      <c r="C61" s="62">
        <f>SUM(C49:C60)</f>
        <v>0</v>
      </c>
      <c r="D61" s="56">
        <f>SUM(D49:D60)</f>
        <v>0</v>
      </c>
      <c r="E61" s="11">
        <f>SUM(E49:E60)</f>
        <v>0</v>
      </c>
      <c r="F61" s="62">
        <f>SUM(F49:F60)</f>
        <v>0</v>
      </c>
      <c r="G61" s="7"/>
    </row>
  </sheetData>
  <mergeCells count="20">
    <mergeCell ref="C4:G4"/>
    <mergeCell ref="A5:B5"/>
    <mergeCell ref="C5:G5"/>
    <mergeCell ref="A6:B6"/>
    <mergeCell ref="C6:G6"/>
    <mergeCell ref="A4:B4"/>
    <mergeCell ref="A47:F47"/>
    <mergeCell ref="M14:M15"/>
    <mergeCell ref="A45:B45"/>
    <mergeCell ref="N31:N32"/>
    <mergeCell ref="H14:L14"/>
    <mergeCell ref="A31:A32"/>
    <mergeCell ref="B14:B15"/>
    <mergeCell ref="A14:A15"/>
    <mergeCell ref="A28:B28"/>
    <mergeCell ref="C14:G14"/>
    <mergeCell ref="B31:D31"/>
    <mergeCell ref="E31:F31"/>
    <mergeCell ref="G31:H31"/>
    <mergeCell ref="I31:M31"/>
  </mergeCells>
  <pageMargins left="0.7" right="0.7" top="0.75" bottom="0.75" header="0.3" footer="0.3"/>
  <pageSetup paperSize="8" fitToHeight="0" orientation="landscape" r:id="rId1"/>
  <ignoredErrors>
    <ignoredError sqref="H2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D5119-05D9-4E88-B4BE-6B26A6B3C60C}">
  <sheetPr>
    <pageSetUpPr fitToPage="1"/>
  </sheetPr>
  <dimension ref="A1:AN32"/>
  <sheetViews>
    <sheetView topLeftCell="A6" zoomScale="70" zoomScaleNormal="70" workbookViewId="0">
      <selection activeCell="F16" sqref="F16"/>
    </sheetView>
  </sheetViews>
  <sheetFormatPr baseColWidth="10" defaultColWidth="11.42578125" defaultRowHeight="15" x14ac:dyDescent="0.25"/>
  <cols>
    <col min="1" max="1" width="32.140625" customWidth="1"/>
    <col min="2" max="2" width="49.5703125" style="76" customWidth="1"/>
    <col min="3" max="3" width="89.5703125" customWidth="1"/>
    <col min="4" max="4" width="37.140625" customWidth="1"/>
    <col min="5" max="5" width="27.42578125" customWidth="1"/>
    <col min="6" max="7" width="36" customWidth="1"/>
    <col min="8" max="8" width="0" hidden="1" customWidth="1"/>
  </cols>
  <sheetData>
    <row r="1" spans="1:40" ht="18.75" customHeight="1" x14ac:dyDescent="0.3">
      <c r="A1" s="122"/>
      <c r="C1" s="164" t="s">
        <v>97</v>
      </c>
      <c r="D1" s="164"/>
      <c r="E1" s="164"/>
      <c r="F1" s="164"/>
      <c r="G1" s="121"/>
    </row>
    <row r="2" spans="1:40" ht="8.25" customHeight="1" x14ac:dyDescent="0.25">
      <c r="B2" s="115"/>
      <c r="C2" s="115"/>
      <c r="D2" s="115"/>
      <c r="E2" s="115"/>
    </row>
    <row r="3" spans="1:40" ht="30.2" customHeight="1" x14ac:dyDescent="0.5">
      <c r="A3" s="3" t="s">
        <v>96</v>
      </c>
      <c r="B3" s="130" t="str">
        <f>IF([1]NOTICE!G8 ="Acompte","X","")</f>
        <v/>
      </c>
      <c r="C3" s="118"/>
      <c r="D3" s="118"/>
      <c r="E3" s="118"/>
      <c r="H3" s="120" t="s">
        <v>95</v>
      </c>
    </row>
    <row r="4" spans="1:40" ht="30.2" customHeight="1" x14ac:dyDescent="0.5">
      <c r="A4" s="3" t="s">
        <v>94</v>
      </c>
      <c r="B4" s="124" t="str">
        <f>IF([1]NOTICE!G8= "Dernière demande de paiement","X","")</f>
        <v>X</v>
      </c>
      <c r="C4" s="118"/>
      <c r="D4" s="118"/>
      <c r="E4" s="2"/>
      <c r="H4" s="120" t="s">
        <v>93</v>
      </c>
    </row>
    <row r="5" spans="1:40" ht="25.5" customHeight="1" x14ac:dyDescent="0.25">
      <c r="A5" s="3" t="s">
        <v>92</v>
      </c>
      <c r="B5" s="131" t="str">
        <f>IF(ISBLANK([1]NOTICE!G5),"",[1]NOTICE!G5)</f>
        <v/>
      </c>
      <c r="C5" s="118"/>
      <c r="D5" s="118"/>
      <c r="E5" s="119"/>
      <c r="H5" s="117"/>
    </row>
    <row r="6" spans="1:40" ht="25.5" customHeight="1" x14ac:dyDescent="0.25">
      <c r="A6" s="3" t="s">
        <v>91</v>
      </c>
      <c r="B6" s="131" t="str">
        <f>IF(ISBLANK([1]NOTICE!G7),"",[1]NOTICE!G7)</f>
        <v/>
      </c>
      <c r="C6" s="118"/>
      <c r="D6" s="118"/>
      <c r="E6" s="119"/>
      <c r="H6" s="117"/>
    </row>
    <row r="7" spans="1:40" ht="28.5" customHeight="1" x14ac:dyDescent="0.3">
      <c r="A7" s="3" t="s">
        <v>90</v>
      </c>
      <c r="B7" s="123"/>
      <c r="C7" s="118"/>
      <c r="D7" s="118"/>
      <c r="E7" s="2"/>
    </row>
    <row r="8" spans="1:40" ht="17.25" customHeight="1" x14ac:dyDescent="0.25">
      <c r="C8" s="117"/>
      <c r="D8" s="116"/>
      <c r="E8" s="115"/>
    </row>
    <row r="9" spans="1:40" s="111" customFormat="1" ht="23.1" customHeight="1" thickBot="1" x14ac:dyDescent="0.3">
      <c r="A9" s="165" t="s">
        <v>89</v>
      </c>
      <c r="B9" s="165"/>
      <c r="C9" s="114"/>
      <c r="D9" s="114"/>
      <c r="E9" s="113"/>
      <c r="F9" s="112"/>
      <c r="G9" s="112"/>
    </row>
    <row r="10" spans="1:40" s="2" customFormat="1" ht="38.25" customHeight="1" x14ac:dyDescent="0.25">
      <c r="A10" s="109" t="s">
        <v>79</v>
      </c>
      <c r="B10" s="109" t="s">
        <v>88</v>
      </c>
      <c r="C10" s="110" t="s">
        <v>87</v>
      </c>
      <c r="D10" s="109" t="s">
        <v>76</v>
      </c>
      <c r="E10" s="109" t="s">
        <v>75</v>
      </c>
      <c r="F10" s="91" t="s">
        <v>74</v>
      </c>
      <c r="G10" s="90"/>
    </row>
    <row r="11" spans="1:40" s="104" customFormat="1" ht="38.25" customHeight="1" x14ac:dyDescent="0.25">
      <c r="A11" s="99" t="s">
        <v>73</v>
      </c>
      <c r="B11" s="108" t="s">
        <v>86</v>
      </c>
      <c r="C11" s="107" t="s">
        <v>85</v>
      </c>
      <c r="D11" s="106"/>
      <c r="E11" s="105"/>
      <c r="F11" s="87"/>
      <c r="G11" s="9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55.5" customHeight="1" x14ac:dyDescent="0.25">
      <c r="A12" s="99" t="s">
        <v>73</v>
      </c>
      <c r="B12" s="103" t="s">
        <v>84</v>
      </c>
      <c r="C12" s="102" t="s">
        <v>108</v>
      </c>
      <c r="D12" s="101"/>
      <c r="E12" s="100"/>
      <c r="F12" s="87"/>
      <c r="G12" s="9"/>
    </row>
    <row r="13" spans="1:40" ht="33.75" customHeight="1" x14ac:dyDescent="0.25">
      <c r="A13" s="99" t="s">
        <v>83</v>
      </c>
      <c r="B13" s="89" t="s">
        <v>82</v>
      </c>
      <c r="C13" s="86" t="s">
        <v>81</v>
      </c>
      <c r="D13" s="101"/>
      <c r="E13" s="100"/>
      <c r="F13" s="87"/>
      <c r="G13" s="9"/>
    </row>
    <row r="14" spans="1:40" ht="32.25" customHeight="1" x14ac:dyDescent="0.25">
      <c r="A14" s="99" t="s">
        <v>73</v>
      </c>
      <c r="B14" s="103" t="s">
        <v>103</v>
      </c>
      <c r="C14" s="102" t="s">
        <v>104</v>
      </c>
      <c r="D14" s="101"/>
      <c r="E14" s="100"/>
      <c r="F14" s="87"/>
      <c r="G14" s="9"/>
    </row>
    <row r="15" spans="1:40" s="2" customFormat="1" ht="37.5" customHeight="1" x14ac:dyDescent="0.25">
      <c r="A15" s="3" t="s">
        <v>105</v>
      </c>
      <c r="B15" s="82" t="s">
        <v>106</v>
      </c>
      <c r="C15" s="132" t="s">
        <v>107</v>
      </c>
      <c r="D15" s="98"/>
      <c r="E15" s="97"/>
      <c r="F15" s="87"/>
      <c r="G15" s="90"/>
    </row>
    <row r="16" spans="1:40" ht="31.5" customHeight="1" x14ac:dyDescent="0.25">
      <c r="A16" s="163" t="s">
        <v>80</v>
      </c>
      <c r="B16" s="163"/>
      <c r="C16" s="86"/>
      <c r="D16" s="87"/>
      <c r="E16" s="97"/>
      <c r="F16" s="87"/>
      <c r="G16" s="9"/>
    </row>
    <row r="17" spans="1:7" ht="57.75" customHeight="1" thickBot="1" x14ac:dyDescent="0.3">
      <c r="A17" s="96" t="s">
        <v>79</v>
      </c>
      <c r="B17" s="95" t="s">
        <v>78</v>
      </c>
      <c r="C17" s="94" t="s">
        <v>77</v>
      </c>
      <c r="D17" s="93" t="s">
        <v>76</v>
      </c>
      <c r="E17" s="92" t="s">
        <v>75</v>
      </c>
      <c r="F17" s="91" t="s">
        <v>74</v>
      </c>
      <c r="G17" s="9"/>
    </row>
    <row r="18" spans="1:7" ht="84.75" customHeight="1" x14ac:dyDescent="0.25">
      <c r="A18" s="166" t="s">
        <v>73</v>
      </c>
      <c r="B18" s="168" t="s">
        <v>72</v>
      </c>
      <c r="C18" s="86" t="s">
        <v>71</v>
      </c>
      <c r="D18" s="89"/>
      <c r="E18" s="88"/>
      <c r="F18" s="87"/>
      <c r="G18" s="9"/>
    </row>
    <row r="19" spans="1:7" ht="51" customHeight="1" x14ac:dyDescent="0.25">
      <c r="A19" s="167"/>
      <c r="B19" s="169"/>
      <c r="C19" s="86" t="s">
        <v>70</v>
      </c>
      <c r="D19" s="89"/>
      <c r="E19" s="88"/>
      <c r="F19" s="87"/>
      <c r="G19" s="9"/>
    </row>
    <row r="20" spans="1:7" ht="33.75" customHeight="1" x14ac:dyDescent="0.25">
      <c r="A20" s="167"/>
      <c r="B20" s="170"/>
      <c r="C20" s="86" t="s">
        <v>109</v>
      </c>
      <c r="D20" s="89"/>
      <c r="E20" s="88"/>
      <c r="F20" s="87"/>
      <c r="G20" s="9"/>
    </row>
    <row r="21" spans="1:7" ht="31.5" x14ac:dyDescent="0.25">
      <c r="A21" s="167"/>
      <c r="B21" s="84" t="s">
        <v>69</v>
      </c>
      <c r="C21" s="86" t="s">
        <v>110</v>
      </c>
      <c r="D21" s="82"/>
      <c r="E21" s="85"/>
      <c r="F21" s="80"/>
    </row>
    <row r="22" spans="1:7" ht="30.75" customHeight="1" x14ac:dyDescent="0.25">
      <c r="A22" s="80" t="s">
        <v>68</v>
      </c>
      <c r="B22" s="84" t="s">
        <v>67</v>
      </c>
      <c r="C22" s="83" t="s">
        <v>66</v>
      </c>
      <c r="D22" s="82"/>
      <c r="E22" s="81"/>
      <c r="F22" s="80"/>
    </row>
    <row r="23" spans="1:7" ht="21.75" customHeight="1" x14ac:dyDescent="0.25">
      <c r="A23" s="163" t="s">
        <v>65</v>
      </c>
      <c r="B23" s="163"/>
    </row>
    <row r="24" spans="1:7" ht="30" x14ac:dyDescent="0.25">
      <c r="A24" s="79" t="s">
        <v>64</v>
      </c>
      <c r="B24" s="125" t="s">
        <v>98</v>
      </c>
    </row>
    <row r="25" spans="1:7" ht="32.25" customHeight="1" x14ac:dyDescent="0.25">
      <c r="A25" s="78" t="s">
        <v>63</v>
      </c>
      <c r="B25" s="77"/>
    </row>
    <row r="28" spans="1:7" ht="24" customHeight="1" x14ac:dyDescent="0.25"/>
    <row r="29" spans="1:7" ht="24.75" customHeight="1" x14ac:dyDescent="0.25"/>
    <row r="32" spans="1:7" ht="24.75" customHeight="1" x14ac:dyDescent="0.25"/>
  </sheetData>
  <mergeCells count="6">
    <mergeCell ref="A23:B23"/>
    <mergeCell ref="C1:F1"/>
    <mergeCell ref="A9:B9"/>
    <mergeCell ref="A16:B16"/>
    <mergeCell ref="A18:A21"/>
    <mergeCell ref="B18:B20"/>
  </mergeCells>
  <conditionalFormatting sqref="B24">
    <cfRule type="cellIs" dxfId="3" priority="4" operator="equal">
      <formula>"Défavorable"</formula>
    </cfRule>
    <cfRule type="cellIs" dxfId="2" priority="5" operator="equal">
      <formula>"Favorable"</formula>
    </cfRule>
  </conditionalFormatting>
  <conditionalFormatting sqref="F11:F16 F18:F22">
    <cfRule type="cellIs" dxfId="1" priority="1" operator="equal">
      <formula>"NON CONFORME"</formula>
    </cfRule>
    <cfRule type="cellIs" dxfId="0" priority="2" operator="equal">
      <formula>"CONFORME"</formula>
    </cfRule>
  </conditionalFormatting>
  <dataValidations count="2">
    <dataValidation type="list" allowBlank="1" showInputMessage="1" showErrorMessage="1" sqref="F18:F22 F11:F16" xr:uid="{0A245C4A-21EF-43A8-A7D0-805237784667}">
      <formula1>$H$3:$H$4</formula1>
    </dataValidation>
    <dataValidation type="list" allowBlank="1" showInputMessage="1" showErrorMessage="1" sqref="B24" xr:uid="{D6159E0E-CE4D-453C-8885-E2386860168A}">
      <formula1>"Favorable, Défavorable, Demande pièces complémentaires"</formula1>
    </dataValidation>
  </dataValidations>
  <pageMargins left="0.25" right="0.25" top="0.75" bottom="0.75" header="0.3" footer="0.3"/>
  <pageSetup paperSize="8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NOTICE</vt:lpstr>
      <vt:lpstr>ANXE1_Nbre_conseils_sans_part</vt:lpstr>
      <vt:lpstr>ANXE 2_Nbre_conseils_avec_part</vt:lpstr>
      <vt:lpstr>INSTR_DEP_SANS_PART_</vt:lpstr>
      <vt:lpstr>INSTR_DEP_AVEC_PART</vt:lpstr>
      <vt:lpstr>FI_paiement </vt:lpstr>
    </vt:vector>
  </TitlesOfParts>
  <Company>Région Nouvelle 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BAUMET</dc:creator>
  <cp:lastModifiedBy>Audrey LEDUC</cp:lastModifiedBy>
  <cp:lastPrinted>2023-01-12T11:00:45Z</cp:lastPrinted>
  <dcterms:created xsi:type="dcterms:W3CDTF">2022-11-10T08:42:05Z</dcterms:created>
  <dcterms:modified xsi:type="dcterms:W3CDTF">2026-05-28T08:53:33Z</dcterms:modified>
</cp:coreProperties>
</file>