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8_MDNA\Formulaires\AnimPasto\AnnexesDepensesPrevisionnelles\"/>
    </mc:Choice>
  </mc:AlternateContent>
  <xr:revisionPtr revIDLastSave="0" documentId="13_ncr:1_{250D6E47-7E53-439B-913F-5E5F522DF7EC}" xr6:coauthVersionLast="47" xr6:coauthVersionMax="47" xr10:uidLastSave="{00000000-0000-0000-0000-000000000000}"/>
  <bookViews>
    <workbookView xWindow="-120" yWindow="-120" windowWidth="25440" windowHeight="15270" tabRatio="869" xr2:uid="{00000000-000D-0000-FFFF-FFFF00000000}"/>
  </bookViews>
  <sheets>
    <sheet name="NOTICE" sheetId="59" r:id="rId1"/>
    <sheet name="PIECES_A_FOURNIR" sheetId="63" r:id="rId2"/>
    <sheet name="ANXE_COMMANDE_PUBLIQUE" sheetId="62" r:id="rId3"/>
    <sheet name="ANXE_1_DEPENSES_PERS" sheetId="42" r:id="rId4"/>
    <sheet name="ANXE_2_PRESTA_SERVICE" sheetId="61" r:id="rId5"/>
    <sheet name="ANXE_3_MATERIEL_EQUIPEMENT" sheetId="44" r:id="rId6"/>
    <sheet name="ANXE_4_DEPENSES_IMMAT" sheetId="60" r:id="rId7"/>
    <sheet name="ANXE_5_SYNTHESE" sheetId="49" r:id="rId8"/>
    <sheet name="Qualification" sheetId="56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aude" localSheetId="2">#REF!</definedName>
    <definedName name="aude" localSheetId="0">#REF!</definedName>
    <definedName name="aude">#REF!</definedName>
    <definedName name="Barème">Qualification!$B$27:$B$107</definedName>
    <definedName name="Code">#REF!</definedName>
    <definedName name="Code_Sites_Dossier" localSheetId="7">#REF!</definedName>
    <definedName name="Code_Sites_Dossier" localSheetId="2">#REF!</definedName>
    <definedName name="Code_Sites_Dossier" localSheetId="0">#REF!</definedName>
    <definedName name="Code_Sites_Dossier">#REF!</definedName>
    <definedName name="Coût_horaire">Qualification!$A$27:$C$107</definedName>
    <definedName name="Financeurs" localSheetId="7">#REF!</definedName>
    <definedName name="Financeurs" localSheetId="2">#REF!</definedName>
    <definedName name="Financeurs" localSheetId="0">#REF!</definedName>
    <definedName name="Financeurs">#REF!</definedName>
    <definedName name="Frais_G" localSheetId="2">[1]Qualification!$E$3:$E$8</definedName>
    <definedName name="Frais_G">[2]Qualification!$E$3:$E$8</definedName>
    <definedName name="Intitulés">Qualification!$A$27:$A$107</definedName>
    <definedName name="Liste1" localSheetId="7">#REF!</definedName>
    <definedName name="Liste1" localSheetId="2">#REF!</definedName>
    <definedName name="Liste1" localSheetId="0">#REF!</definedName>
    <definedName name="Liste1">#REF!</definedName>
    <definedName name="Liste2" localSheetId="7">#REF!</definedName>
    <definedName name="Liste2" localSheetId="2">#REF!</definedName>
    <definedName name="Liste2" localSheetId="0">#REF!</definedName>
    <definedName name="Liste2">#REF!</definedName>
    <definedName name="Missions" localSheetId="7">#REF!</definedName>
    <definedName name="Missions" localSheetId="2">#REF!</definedName>
    <definedName name="Missions" localSheetId="0">#REF!</definedName>
    <definedName name="Missions">#REF!</definedName>
    <definedName name="Modalité" localSheetId="7">#REF!</definedName>
    <definedName name="Modalité" localSheetId="0">#REF!</definedName>
    <definedName name="Modalité">#REF!</definedName>
    <definedName name="ouinon" localSheetId="2">#REF!</definedName>
    <definedName name="ouinon">'[3]BASE DE DONNEES'!$B$1:$B$2</definedName>
    <definedName name="Poste" localSheetId="6">[2]Qualification!$D$3:$D$10</definedName>
    <definedName name="Poste" localSheetId="7">#REF!</definedName>
    <definedName name="Poste" localSheetId="2">[1]Qualification!$D$3:$D$13</definedName>
    <definedName name="Poste" localSheetId="0">#REF!</definedName>
    <definedName name="Poste" localSheetId="1">#REF!</definedName>
    <definedName name="Poste">#REF!</definedName>
    <definedName name="Régions" localSheetId="7">#REF!</definedName>
    <definedName name="Régions" localSheetId="2">#REF!</definedName>
    <definedName name="Régions" localSheetId="0">#REF!</definedName>
    <definedName name="Régions">#REF!</definedName>
    <definedName name="Sites">#REF!</definedName>
    <definedName name="Statut_Juridique" localSheetId="7">#REF!</definedName>
    <definedName name="Statut_Juridique" localSheetId="2">#REF!</definedName>
    <definedName name="Statut_Juridique" localSheetId="0">#REF!</definedName>
    <definedName name="Statut_Juridique">#REF!</definedName>
    <definedName name="Taux">Qualification!$C$27:$C$107</definedName>
    <definedName name="Type" localSheetId="6">[2]Qualification!$A$10:$A$11</definedName>
    <definedName name="Type" localSheetId="2">[1]Qualification!$A$10:$A$11</definedName>
    <definedName name="Type">[4]Listes!$B$2:$B$8</definedName>
    <definedName name="Unité" localSheetId="7">#REF!</definedName>
    <definedName name="Unité" localSheetId="2">#REF!</definedName>
    <definedName name="Unité" localSheetId="0">#REF!</definedName>
    <definedName name="Unité">#REF!</definedName>
    <definedName name="_xlnm.Print_Area" localSheetId="0">NOTICE!$A$1:$O$50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44" l="1"/>
  <c r="AF15" i="44"/>
  <c r="AF16" i="44"/>
  <c r="AF17" i="44"/>
  <c r="AF18" i="44"/>
  <c r="AF19" i="44"/>
  <c r="AI13" i="61"/>
  <c r="AI14" i="61"/>
  <c r="AI15" i="61"/>
  <c r="AI16" i="61"/>
  <c r="AI17" i="61"/>
  <c r="S13" i="61"/>
  <c r="S14" i="61"/>
  <c r="O19" i="62"/>
  <c r="O20" i="62"/>
  <c r="O21" i="62"/>
  <c r="O22" i="62"/>
  <c r="O23" i="62"/>
  <c r="O24" i="62"/>
  <c r="O25" i="62"/>
  <c r="O26" i="62"/>
  <c r="O27" i="62"/>
  <c r="O28" i="62"/>
  <c r="O29" i="62"/>
  <c r="O30" i="62"/>
  <c r="O31" i="62"/>
  <c r="O32" i="62"/>
  <c r="O33" i="62"/>
  <c r="O34" i="62"/>
  <c r="O35" i="62"/>
  <c r="O36" i="62"/>
  <c r="O37" i="62"/>
  <c r="O38" i="62"/>
  <c r="O39" i="62"/>
  <c r="O40" i="62"/>
  <c r="O41" i="62"/>
  <c r="O42" i="62"/>
  <c r="O43" i="62"/>
  <c r="O44" i="62"/>
  <c r="N19" i="62"/>
  <c r="N20" i="62"/>
  <c r="N21" i="62"/>
  <c r="N22" i="62"/>
  <c r="N23" i="62"/>
  <c r="N24" i="62"/>
  <c r="N25" i="62"/>
  <c r="N26" i="62"/>
  <c r="N27" i="62"/>
  <c r="N28" i="62"/>
  <c r="N29" i="62"/>
  <c r="N30" i="62"/>
  <c r="N31" i="62"/>
  <c r="N32" i="62"/>
  <c r="N33" i="62"/>
  <c r="N34" i="62"/>
  <c r="N35" i="62"/>
  <c r="N36" i="62"/>
  <c r="N37" i="62"/>
  <c r="N38" i="62"/>
  <c r="N39" i="62"/>
  <c r="N40" i="62"/>
  <c r="N41" i="62"/>
  <c r="N42" i="62"/>
  <c r="N43" i="62"/>
  <c r="N44" i="62"/>
  <c r="AA13" i="61"/>
  <c r="AA14" i="61"/>
  <c r="AG19" i="44"/>
  <c r="D16" i="62" l="1"/>
  <c r="J16" i="62" s="1"/>
  <c r="H16" i="62"/>
  <c r="F16" i="62"/>
  <c r="H10" i="61"/>
  <c r="S15" i="61" l="1"/>
  <c r="S16" i="61"/>
  <c r="S17" i="61"/>
  <c r="S18" i="61"/>
  <c r="S19" i="61"/>
  <c r="S20" i="61"/>
  <c r="S21" i="61"/>
  <c r="S22" i="61"/>
  <c r="S23" i="61"/>
  <c r="S24" i="61"/>
  <c r="S25" i="61"/>
  <c r="S26" i="61"/>
  <c r="S27" i="61"/>
  <c r="S28" i="61"/>
  <c r="S29" i="61"/>
  <c r="S30" i="61"/>
  <c r="S31" i="61"/>
  <c r="S32" i="61"/>
  <c r="S33" i="61"/>
  <c r="S34" i="61"/>
  <c r="S35" i="61"/>
  <c r="S36" i="61"/>
  <c r="S37" i="61"/>
  <c r="S38" i="61"/>
  <c r="S39" i="61"/>
  <c r="S40" i="61"/>
  <c r="S41" i="61"/>
  <c r="S42" i="61"/>
  <c r="S43" i="61"/>
  <c r="S44" i="61"/>
  <c r="S45" i="61"/>
  <c r="S46" i="61"/>
  <c r="S47" i="61"/>
  <c r="S48" i="61"/>
  <c r="S49" i="61"/>
  <c r="S50" i="61"/>
  <c r="S51" i="61"/>
  <c r="S52" i="61"/>
  <c r="S53" i="61"/>
  <c r="S54" i="61"/>
  <c r="S55" i="61"/>
  <c r="S56" i="61"/>
  <c r="S57" i="61"/>
  <c r="S58" i="61"/>
  <c r="S59" i="61"/>
  <c r="S60" i="61"/>
  <c r="S61" i="61"/>
  <c r="S62" i="61"/>
  <c r="S63" i="61"/>
  <c r="S64" i="61"/>
  <c r="S65" i="61"/>
  <c r="S66" i="61"/>
  <c r="S67" i="61"/>
  <c r="S68" i="61"/>
  <c r="S69" i="61"/>
  <c r="S70" i="61"/>
  <c r="S71" i="61"/>
  <c r="S72" i="61"/>
  <c r="S73" i="61"/>
  <c r="S74" i="61"/>
  <c r="S75" i="61"/>
  <c r="S76" i="61"/>
  <c r="S77" i="61"/>
  <c r="S78" i="61"/>
  <c r="S79" i="61"/>
  <c r="S80" i="61"/>
  <c r="S81" i="61"/>
  <c r="S82" i="61"/>
  <c r="S83" i="61"/>
  <c r="S84" i="61"/>
  <c r="S85" i="61"/>
  <c r="S86" i="61"/>
  <c r="S87" i="61"/>
  <c r="S88" i="61"/>
  <c r="S89" i="61"/>
  <c r="S90" i="61"/>
  <c r="S91" i="61"/>
  <c r="S92" i="61"/>
  <c r="S93" i="61"/>
  <c r="S94" i="61"/>
  <c r="S95" i="61"/>
  <c r="S96" i="61"/>
  <c r="S97" i="61"/>
  <c r="S98" i="61"/>
  <c r="S99" i="61"/>
  <c r="N45" i="62" l="1"/>
  <c r="N46" i="62"/>
  <c r="N47" i="62"/>
  <c r="N48" i="62"/>
  <c r="N49" i="62"/>
  <c r="N50" i="62"/>
  <c r="N51" i="62"/>
  <c r="N52" i="62"/>
  <c r="N53" i="62"/>
  <c r="N54" i="62"/>
  <c r="N55" i="62"/>
  <c r="N56" i="62"/>
  <c r="N57" i="62"/>
  <c r="N58" i="62"/>
  <c r="N59" i="62"/>
  <c r="N60" i="62"/>
  <c r="N61" i="62"/>
  <c r="N62" i="62"/>
  <c r="N63" i="62"/>
  <c r="N64" i="62"/>
  <c r="N65" i="62"/>
  <c r="N66" i="62"/>
  <c r="N67" i="62"/>
  <c r="N68" i="62"/>
  <c r="N69" i="62"/>
  <c r="N70" i="62"/>
  <c r="N71" i="62"/>
  <c r="N72" i="62"/>
  <c r="N73" i="62"/>
  <c r="N74" i="62"/>
  <c r="N75" i="62"/>
  <c r="N76" i="62"/>
  <c r="N77" i="62"/>
  <c r="N78" i="62"/>
  <c r="N79" i="62"/>
  <c r="N80" i="62"/>
  <c r="N81" i="62"/>
  <c r="N82" i="62"/>
  <c r="N83" i="62"/>
  <c r="N84" i="62"/>
  <c r="N85" i="62"/>
  <c r="N86" i="62"/>
  <c r="N87" i="62"/>
  <c r="N88" i="62"/>
  <c r="N89" i="62"/>
  <c r="N90" i="62"/>
  <c r="N91" i="62"/>
  <c r="N92" i="62"/>
  <c r="N93" i="62"/>
  <c r="N94" i="62"/>
  <c r="N95" i="62"/>
  <c r="N96" i="62"/>
  <c r="N97" i="62"/>
  <c r="N98" i="62"/>
  <c r="N99" i="62"/>
  <c r="N100" i="62"/>
  <c r="N101" i="62"/>
  <c r="N102" i="62"/>
  <c r="O45" i="62"/>
  <c r="O46" i="62"/>
  <c r="O47" i="62"/>
  <c r="O48" i="62"/>
  <c r="O49" i="62"/>
  <c r="O50" i="62"/>
  <c r="O51" i="62"/>
  <c r="O52" i="62"/>
  <c r="O53" i="62"/>
  <c r="O54" i="62"/>
  <c r="O55" i="62"/>
  <c r="O56" i="62"/>
  <c r="O57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O71" i="62"/>
  <c r="O72" i="62"/>
  <c r="O73" i="62"/>
  <c r="O74" i="62"/>
  <c r="O75" i="62"/>
  <c r="O76" i="62"/>
  <c r="O77" i="62"/>
  <c r="O78" i="62"/>
  <c r="O79" i="62"/>
  <c r="O80" i="62"/>
  <c r="O81" i="62"/>
  <c r="O82" i="62"/>
  <c r="O83" i="62"/>
  <c r="O84" i="62"/>
  <c r="O85" i="62"/>
  <c r="O86" i="62"/>
  <c r="O87" i="62"/>
  <c r="O88" i="62"/>
  <c r="O89" i="62"/>
  <c r="O90" i="62"/>
  <c r="O91" i="62"/>
  <c r="O92" i="62"/>
  <c r="O93" i="62"/>
  <c r="O94" i="62"/>
  <c r="O95" i="62"/>
  <c r="O96" i="62"/>
  <c r="O97" i="62"/>
  <c r="O98" i="62"/>
  <c r="O99" i="62"/>
  <c r="O100" i="62"/>
  <c r="O101" i="62"/>
  <c r="O102" i="62"/>
  <c r="R16" i="62" l="1"/>
  <c r="P16" i="62"/>
  <c r="T16" i="62"/>
  <c r="D7" i="49"/>
  <c r="C7" i="60"/>
  <c r="C7" i="44"/>
  <c r="C7" i="61"/>
  <c r="D7" i="42"/>
  <c r="C11" i="62"/>
  <c r="C10" i="62"/>
  <c r="C9" i="62"/>
  <c r="R102" i="62" l="1"/>
  <c r="T102" i="62" s="1"/>
  <c r="Q102" i="62"/>
  <c r="R101" i="62"/>
  <c r="T101" i="62" s="1"/>
  <c r="Q101" i="62"/>
  <c r="R100" i="62"/>
  <c r="T100" i="62" s="1"/>
  <c r="Q100" i="62"/>
  <c r="R99" i="62"/>
  <c r="T99" i="62" s="1"/>
  <c r="Q99" i="62"/>
  <c r="R98" i="62"/>
  <c r="T98" i="62" s="1"/>
  <c r="Q98" i="62"/>
  <c r="R97" i="62"/>
  <c r="T97" i="62" s="1"/>
  <c r="Q97" i="62"/>
  <c r="R96" i="62"/>
  <c r="T96" i="62" s="1"/>
  <c r="Q96" i="62"/>
  <c r="R95" i="62"/>
  <c r="T95" i="62" s="1"/>
  <c r="Q95" i="62"/>
  <c r="R94" i="62"/>
  <c r="T94" i="62" s="1"/>
  <c r="Q94" i="62"/>
  <c r="R93" i="62"/>
  <c r="T93" i="62" s="1"/>
  <c r="Q93" i="62"/>
  <c r="R92" i="62"/>
  <c r="T92" i="62" s="1"/>
  <c r="Q92" i="62"/>
  <c r="R91" i="62"/>
  <c r="T91" i="62" s="1"/>
  <c r="Q91" i="62"/>
  <c r="R90" i="62"/>
  <c r="T90" i="62" s="1"/>
  <c r="Q90" i="62"/>
  <c r="R89" i="62"/>
  <c r="T89" i="62" s="1"/>
  <c r="Q89" i="62"/>
  <c r="R88" i="62"/>
  <c r="T88" i="62" s="1"/>
  <c r="Q88" i="62"/>
  <c r="R87" i="62"/>
  <c r="T87" i="62" s="1"/>
  <c r="Q87" i="62"/>
  <c r="R86" i="62"/>
  <c r="T86" i="62" s="1"/>
  <c r="Q86" i="62"/>
  <c r="R85" i="62"/>
  <c r="T85" i="62" s="1"/>
  <c r="Q85" i="62"/>
  <c r="R84" i="62"/>
  <c r="T84" i="62" s="1"/>
  <c r="Q84" i="62"/>
  <c r="R83" i="62"/>
  <c r="T83" i="62" s="1"/>
  <c r="Q83" i="62"/>
  <c r="R82" i="62"/>
  <c r="T82" i="62" s="1"/>
  <c r="Q82" i="62"/>
  <c r="R81" i="62"/>
  <c r="T81" i="62" s="1"/>
  <c r="Q81" i="62"/>
  <c r="R80" i="62"/>
  <c r="T80" i="62" s="1"/>
  <c r="Q80" i="62"/>
  <c r="R79" i="62"/>
  <c r="T79" i="62" s="1"/>
  <c r="Q79" i="62"/>
  <c r="R78" i="62"/>
  <c r="T78" i="62" s="1"/>
  <c r="Q78" i="62"/>
  <c r="R77" i="62"/>
  <c r="T77" i="62" s="1"/>
  <c r="Q77" i="62"/>
  <c r="R76" i="62"/>
  <c r="T76" i="62" s="1"/>
  <c r="Q76" i="62"/>
  <c r="R75" i="62"/>
  <c r="T75" i="62" s="1"/>
  <c r="Q75" i="62"/>
  <c r="R74" i="62"/>
  <c r="T74" i="62" s="1"/>
  <c r="Q74" i="62"/>
  <c r="R73" i="62"/>
  <c r="T73" i="62" s="1"/>
  <c r="Q73" i="62"/>
  <c r="R72" i="62"/>
  <c r="T72" i="62" s="1"/>
  <c r="Q72" i="62"/>
  <c r="R71" i="62"/>
  <c r="T71" i="62" s="1"/>
  <c r="Q71" i="62"/>
  <c r="R70" i="62"/>
  <c r="T70" i="62" s="1"/>
  <c r="Q70" i="62"/>
  <c r="R69" i="62"/>
  <c r="T69" i="62" s="1"/>
  <c r="Q69" i="62"/>
  <c r="R68" i="62"/>
  <c r="T68" i="62" s="1"/>
  <c r="Q68" i="62"/>
  <c r="R67" i="62"/>
  <c r="T67" i="62" s="1"/>
  <c r="Q67" i="62"/>
  <c r="R66" i="62"/>
  <c r="T66" i="62" s="1"/>
  <c r="Q66" i="62"/>
  <c r="R65" i="62"/>
  <c r="T65" i="62" s="1"/>
  <c r="Q65" i="62"/>
  <c r="R64" i="62"/>
  <c r="T64" i="62" s="1"/>
  <c r="Q64" i="62"/>
  <c r="R63" i="62"/>
  <c r="T63" i="62" s="1"/>
  <c r="Q63" i="62"/>
  <c r="R62" i="62"/>
  <c r="T62" i="62" s="1"/>
  <c r="Q62" i="62"/>
  <c r="R61" i="62"/>
  <c r="T61" i="62" s="1"/>
  <c r="Q61" i="62"/>
  <c r="R60" i="62"/>
  <c r="T60" i="62" s="1"/>
  <c r="Q60" i="62"/>
  <c r="T59" i="62"/>
  <c r="R59" i="62"/>
  <c r="Q59" i="62"/>
  <c r="R58" i="62"/>
  <c r="T58" i="62" s="1"/>
  <c r="Q58" i="62"/>
  <c r="R57" i="62"/>
  <c r="T57" i="62" s="1"/>
  <c r="Q57" i="62"/>
  <c r="R56" i="62"/>
  <c r="T56" i="62" s="1"/>
  <c r="Q56" i="62"/>
  <c r="R55" i="62"/>
  <c r="T55" i="62" s="1"/>
  <c r="Q55" i="62"/>
  <c r="R54" i="62"/>
  <c r="T54" i="62" s="1"/>
  <c r="Q54" i="62"/>
  <c r="R53" i="62"/>
  <c r="T53" i="62" s="1"/>
  <c r="Q53" i="62"/>
  <c r="R52" i="62"/>
  <c r="T52" i="62" s="1"/>
  <c r="Q52" i="62"/>
  <c r="R51" i="62"/>
  <c r="T51" i="62" s="1"/>
  <c r="Q51" i="62"/>
  <c r="R50" i="62"/>
  <c r="T50" i="62" s="1"/>
  <c r="Q50" i="62"/>
  <c r="R49" i="62"/>
  <c r="T49" i="62" s="1"/>
  <c r="Q49" i="62"/>
  <c r="R48" i="62"/>
  <c r="T48" i="62" s="1"/>
  <c r="Q48" i="62"/>
  <c r="R47" i="62"/>
  <c r="T47" i="62" s="1"/>
  <c r="Q47" i="62"/>
  <c r="R46" i="62"/>
  <c r="T46" i="62" s="1"/>
  <c r="Q46" i="62"/>
  <c r="R45" i="62"/>
  <c r="T45" i="62" s="1"/>
  <c r="Q45" i="62"/>
  <c r="R44" i="62"/>
  <c r="T44" i="62" s="1"/>
  <c r="Q44" i="62"/>
  <c r="R43" i="62"/>
  <c r="T43" i="62" s="1"/>
  <c r="Q43" i="62"/>
  <c r="R42" i="62"/>
  <c r="T42" i="62" s="1"/>
  <c r="Q42" i="62"/>
  <c r="R41" i="62"/>
  <c r="T41" i="62" s="1"/>
  <c r="Q41" i="62"/>
  <c r="R40" i="62"/>
  <c r="T40" i="62" s="1"/>
  <c r="Q40" i="62"/>
  <c r="R39" i="62"/>
  <c r="T39" i="62" s="1"/>
  <c r="Q39" i="62"/>
  <c r="Q38" i="62"/>
  <c r="R38" i="62" s="1"/>
  <c r="T38" i="62" s="1"/>
  <c r="Q37" i="62"/>
  <c r="R37" i="62" s="1"/>
  <c r="T37" i="62" s="1"/>
  <c r="Q36" i="62"/>
  <c r="R36" i="62" s="1"/>
  <c r="T36" i="62" s="1"/>
  <c r="Q35" i="62"/>
  <c r="R35" i="62" s="1"/>
  <c r="T35" i="62" s="1"/>
  <c r="Q34" i="62"/>
  <c r="R34" i="62" s="1"/>
  <c r="T34" i="62" s="1"/>
  <c r="Q33" i="62"/>
  <c r="R33" i="62" s="1"/>
  <c r="T33" i="62" s="1"/>
  <c r="Q32" i="62"/>
  <c r="R32" i="62" s="1"/>
  <c r="T32" i="62" s="1"/>
  <c r="Q31" i="62"/>
  <c r="R31" i="62" s="1"/>
  <c r="T31" i="62" s="1"/>
  <c r="Q30" i="62"/>
  <c r="R30" i="62" s="1"/>
  <c r="T30" i="62" s="1"/>
  <c r="Q29" i="62"/>
  <c r="R29" i="62" s="1"/>
  <c r="T29" i="62" s="1"/>
  <c r="Q28" i="62"/>
  <c r="R28" i="62" s="1"/>
  <c r="T28" i="62" s="1"/>
  <c r="Q27" i="62"/>
  <c r="R27" i="62" s="1"/>
  <c r="T27" i="62" s="1"/>
  <c r="Q26" i="62"/>
  <c r="R26" i="62" s="1"/>
  <c r="T26" i="62" s="1"/>
  <c r="Q25" i="62"/>
  <c r="R25" i="62" s="1"/>
  <c r="T25" i="62" s="1"/>
  <c r="Q24" i="62"/>
  <c r="R24" i="62" s="1"/>
  <c r="T24" i="62" s="1"/>
  <c r="Q23" i="62"/>
  <c r="R23" i="62" s="1"/>
  <c r="T23" i="62" s="1"/>
  <c r="Q22" i="62"/>
  <c r="R22" i="62" s="1"/>
  <c r="T22" i="62" s="1"/>
  <c r="Q21" i="62"/>
  <c r="R21" i="62" s="1"/>
  <c r="T21" i="62" s="1"/>
  <c r="Q20" i="62"/>
  <c r="R20" i="62" s="1"/>
  <c r="Q19" i="62"/>
  <c r="R19" i="62" s="1"/>
  <c r="D13" i="62"/>
  <c r="T20" i="62" l="1"/>
  <c r="T19" i="62"/>
  <c r="V16" i="62" s="1"/>
  <c r="Z14" i="44"/>
  <c r="Z15" i="44"/>
  <c r="Z16" i="44"/>
  <c r="Z17" i="44"/>
  <c r="Z18" i="44"/>
  <c r="Z19" i="44"/>
  <c r="Z20" i="44"/>
  <c r="Z21" i="44"/>
  <c r="Z22" i="44"/>
  <c r="Z23" i="44"/>
  <c r="Z24" i="44"/>
  <c r="Z25" i="44"/>
  <c r="Z26" i="44"/>
  <c r="Z27" i="44"/>
  <c r="Z28" i="44"/>
  <c r="Z29" i="44"/>
  <c r="Z30" i="44"/>
  <c r="Z31" i="44"/>
  <c r="Z32" i="44"/>
  <c r="Z33" i="44"/>
  <c r="Z34" i="44"/>
  <c r="Z35" i="44"/>
  <c r="Z36" i="44"/>
  <c r="Z37" i="44"/>
  <c r="Z38" i="44"/>
  <c r="Z39" i="44"/>
  <c r="Z40" i="44"/>
  <c r="Z41" i="44"/>
  <c r="Z42" i="44"/>
  <c r="Z43" i="44"/>
  <c r="Z44" i="44"/>
  <c r="Z45" i="44"/>
  <c r="Z46" i="44"/>
  <c r="Z47" i="44"/>
  <c r="Z48" i="44"/>
  <c r="Z49" i="44"/>
  <c r="Z50" i="44"/>
  <c r="Z51" i="44"/>
  <c r="Z52" i="44"/>
  <c r="Z53" i="44"/>
  <c r="Z54" i="44"/>
  <c r="Z55" i="44"/>
  <c r="Z56" i="44"/>
  <c r="Z57" i="44"/>
  <c r="Z58" i="44"/>
  <c r="Z59" i="44"/>
  <c r="Z60" i="44"/>
  <c r="Z61" i="44"/>
  <c r="Z62" i="44"/>
  <c r="Z63" i="44"/>
  <c r="Z64" i="44"/>
  <c r="Z65" i="44"/>
  <c r="Z66" i="44"/>
  <c r="Z67" i="44"/>
  <c r="Z68" i="44"/>
  <c r="Z69" i="44"/>
  <c r="Z70" i="44"/>
  <c r="Z71" i="44"/>
  <c r="Z72" i="44"/>
  <c r="Z73" i="44"/>
  <c r="Z74" i="44"/>
  <c r="Z75" i="44"/>
  <c r="Z76" i="44"/>
  <c r="Z77" i="44"/>
  <c r="Z78" i="44"/>
  <c r="Z79" i="44"/>
  <c r="Z80" i="44"/>
  <c r="Z81" i="44"/>
  <c r="Z82" i="44"/>
  <c r="Z83" i="44"/>
  <c r="Z84" i="44"/>
  <c r="Z85" i="44"/>
  <c r="Z86" i="44"/>
  <c r="Z87" i="44"/>
  <c r="Z88" i="44"/>
  <c r="Z89" i="44"/>
  <c r="Z90" i="44"/>
  <c r="Z91" i="44"/>
  <c r="Z92" i="44"/>
  <c r="Z93" i="44"/>
  <c r="Z94" i="44"/>
  <c r="Z95" i="44"/>
  <c r="Z96" i="44"/>
  <c r="Z97" i="44"/>
  <c r="Z98" i="44"/>
  <c r="Z99" i="44"/>
  <c r="Z100" i="44"/>
  <c r="Z13" i="44"/>
  <c r="X14" i="44"/>
  <c r="X15" i="44"/>
  <c r="X16" i="44"/>
  <c r="X17" i="44"/>
  <c r="X18" i="44"/>
  <c r="X19" i="44"/>
  <c r="X20" i="44"/>
  <c r="X21" i="44"/>
  <c r="X22" i="44"/>
  <c r="X23" i="44"/>
  <c r="X24" i="44"/>
  <c r="X25" i="44"/>
  <c r="X26" i="44"/>
  <c r="X27" i="44"/>
  <c r="X28" i="44"/>
  <c r="X29" i="44"/>
  <c r="X30" i="44"/>
  <c r="X31" i="44"/>
  <c r="X32" i="44"/>
  <c r="X33" i="44"/>
  <c r="X34" i="44"/>
  <c r="X35" i="44"/>
  <c r="X36" i="44"/>
  <c r="X37" i="44"/>
  <c r="X38" i="44"/>
  <c r="X39" i="44"/>
  <c r="X40" i="44"/>
  <c r="X41" i="44"/>
  <c r="X42" i="44"/>
  <c r="X43" i="44"/>
  <c r="X44" i="44"/>
  <c r="X45" i="44"/>
  <c r="X46" i="44"/>
  <c r="X47" i="44"/>
  <c r="X48" i="44"/>
  <c r="X49" i="44"/>
  <c r="X50" i="44"/>
  <c r="X51" i="44"/>
  <c r="X52" i="44"/>
  <c r="X53" i="44"/>
  <c r="X54" i="44"/>
  <c r="X55" i="44"/>
  <c r="X56" i="44"/>
  <c r="X57" i="44"/>
  <c r="X58" i="44"/>
  <c r="X59" i="44"/>
  <c r="X60" i="44"/>
  <c r="X61" i="44"/>
  <c r="X62" i="44"/>
  <c r="X63" i="44"/>
  <c r="X64" i="44"/>
  <c r="X65" i="44"/>
  <c r="X66" i="44"/>
  <c r="X67" i="44"/>
  <c r="X68" i="44"/>
  <c r="X69" i="44"/>
  <c r="X70" i="44"/>
  <c r="X71" i="44"/>
  <c r="X72" i="44"/>
  <c r="X73" i="44"/>
  <c r="X74" i="44"/>
  <c r="X75" i="44"/>
  <c r="X76" i="44"/>
  <c r="X77" i="44"/>
  <c r="X78" i="44"/>
  <c r="X79" i="44"/>
  <c r="X80" i="44"/>
  <c r="X81" i="44"/>
  <c r="X82" i="44"/>
  <c r="X83" i="44"/>
  <c r="X84" i="44"/>
  <c r="X85" i="44"/>
  <c r="X86" i="44"/>
  <c r="X87" i="44"/>
  <c r="X88" i="44"/>
  <c r="X89" i="44"/>
  <c r="X90" i="44"/>
  <c r="X91" i="44"/>
  <c r="X92" i="44"/>
  <c r="X93" i="44"/>
  <c r="X94" i="44"/>
  <c r="X95" i="44"/>
  <c r="X96" i="44"/>
  <c r="X97" i="44"/>
  <c r="X98" i="44"/>
  <c r="X99" i="44"/>
  <c r="X100" i="44"/>
  <c r="Y14" i="44"/>
  <c r="Y15" i="44"/>
  <c r="Y16" i="44"/>
  <c r="Y17" i="44"/>
  <c r="Y18" i="44"/>
  <c r="Y19" i="44"/>
  <c r="Y20" i="44"/>
  <c r="Y21" i="44"/>
  <c r="Y22" i="44"/>
  <c r="Y23" i="44"/>
  <c r="Y24" i="44"/>
  <c r="Y25" i="44"/>
  <c r="Y26" i="44"/>
  <c r="Y27" i="44"/>
  <c r="Y28" i="44"/>
  <c r="Y29" i="44"/>
  <c r="Y30" i="44"/>
  <c r="Y31" i="44"/>
  <c r="Y32" i="44"/>
  <c r="Y33" i="44"/>
  <c r="Y34" i="44"/>
  <c r="Y35" i="44"/>
  <c r="Y36" i="44"/>
  <c r="Y37" i="44"/>
  <c r="Y38" i="44"/>
  <c r="Y39" i="44"/>
  <c r="Y40" i="44"/>
  <c r="Y41" i="44"/>
  <c r="Y42" i="44"/>
  <c r="Y43" i="44"/>
  <c r="Y44" i="44"/>
  <c r="Y45" i="44"/>
  <c r="Y46" i="44"/>
  <c r="Y47" i="44"/>
  <c r="Y48" i="44"/>
  <c r="Y49" i="44"/>
  <c r="Y50" i="44"/>
  <c r="Y51" i="44"/>
  <c r="Y52" i="44"/>
  <c r="Y53" i="44"/>
  <c r="Y54" i="44"/>
  <c r="Y55" i="44"/>
  <c r="Y56" i="44"/>
  <c r="Y57" i="44"/>
  <c r="Y58" i="44"/>
  <c r="Y59" i="44"/>
  <c r="Y60" i="44"/>
  <c r="Y61" i="44"/>
  <c r="Y62" i="44"/>
  <c r="Y63" i="44"/>
  <c r="Y64" i="44"/>
  <c r="Y65" i="44"/>
  <c r="Y66" i="44"/>
  <c r="Y67" i="44"/>
  <c r="Y68" i="44"/>
  <c r="Y69" i="44"/>
  <c r="Y70" i="44"/>
  <c r="Y71" i="44"/>
  <c r="Y72" i="44"/>
  <c r="Y73" i="44"/>
  <c r="Y74" i="44"/>
  <c r="Y75" i="44"/>
  <c r="Y76" i="44"/>
  <c r="Y77" i="44"/>
  <c r="Y78" i="44"/>
  <c r="Y79" i="44"/>
  <c r="Y80" i="44"/>
  <c r="Y81" i="44"/>
  <c r="Y82" i="44"/>
  <c r="Y83" i="44"/>
  <c r="Y84" i="44"/>
  <c r="Y85" i="44"/>
  <c r="Y86" i="44"/>
  <c r="Y87" i="44"/>
  <c r="Y88" i="44"/>
  <c r="Y89" i="44"/>
  <c r="Y90" i="44"/>
  <c r="Y91" i="44"/>
  <c r="Y92" i="44"/>
  <c r="Y93" i="44"/>
  <c r="Y94" i="44"/>
  <c r="Y95" i="44"/>
  <c r="Y96" i="44"/>
  <c r="Y97" i="44"/>
  <c r="Y98" i="44"/>
  <c r="Y99" i="44"/>
  <c r="Y100" i="44"/>
  <c r="Y13" i="44"/>
  <c r="W14" i="44"/>
  <c r="W15" i="44"/>
  <c r="W16" i="44"/>
  <c r="W17" i="44"/>
  <c r="W18" i="44"/>
  <c r="W19" i="44"/>
  <c r="W20" i="44"/>
  <c r="W21" i="44"/>
  <c r="W22" i="44"/>
  <c r="W23" i="44"/>
  <c r="W24" i="44"/>
  <c r="W25" i="44"/>
  <c r="W26" i="44"/>
  <c r="W27" i="44"/>
  <c r="W28" i="44"/>
  <c r="W29" i="44"/>
  <c r="W30" i="44"/>
  <c r="W31" i="44"/>
  <c r="W32" i="44"/>
  <c r="W33" i="44"/>
  <c r="W34" i="44"/>
  <c r="W35" i="44"/>
  <c r="W36" i="44"/>
  <c r="W37" i="44"/>
  <c r="W38" i="44"/>
  <c r="W39" i="44"/>
  <c r="W40" i="44"/>
  <c r="W41" i="44"/>
  <c r="W42" i="44"/>
  <c r="W43" i="44"/>
  <c r="W44" i="44"/>
  <c r="W45" i="44"/>
  <c r="W46" i="44"/>
  <c r="W47" i="44"/>
  <c r="W48" i="44"/>
  <c r="W49" i="44"/>
  <c r="W50" i="44"/>
  <c r="W51" i="44"/>
  <c r="W52" i="44"/>
  <c r="W53" i="44"/>
  <c r="W54" i="44"/>
  <c r="W55" i="44"/>
  <c r="W56" i="44"/>
  <c r="W57" i="44"/>
  <c r="W58" i="44"/>
  <c r="W59" i="44"/>
  <c r="W60" i="44"/>
  <c r="W61" i="44"/>
  <c r="W62" i="44"/>
  <c r="W63" i="44"/>
  <c r="W64" i="44"/>
  <c r="W65" i="44"/>
  <c r="W66" i="44"/>
  <c r="W67" i="44"/>
  <c r="W68" i="44"/>
  <c r="W69" i="44"/>
  <c r="W70" i="44"/>
  <c r="W71" i="44"/>
  <c r="W72" i="44"/>
  <c r="W73" i="44"/>
  <c r="W74" i="44"/>
  <c r="W75" i="44"/>
  <c r="W76" i="44"/>
  <c r="W77" i="44"/>
  <c r="W78" i="44"/>
  <c r="W79" i="44"/>
  <c r="W80" i="44"/>
  <c r="W81" i="44"/>
  <c r="W82" i="44"/>
  <c r="W83" i="44"/>
  <c r="W84" i="44"/>
  <c r="W85" i="44"/>
  <c r="W86" i="44"/>
  <c r="W87" i="44"/>
  <c r="W88" i="44"/>
  <c r="W89" i="44"/>
  <c r="W90" i="44"/>
  <c r="W91" i="44"/>
  <c r="W92" i="44"/>
  <c r="W93" i="44"/>
  <c r="W94" i="44"/>
  <c r="W95" i="44"/>
  <c r="W96" i="44"/>
  <c r="W97" i="44"/>
  <c r="W98" i="44"/>
  <c r="W99" i="44"/>
  <c r="W100" i="44"/>
  <c r="V14" i="44"/>
  <c r="V15" i="44"/>
  <c r="V16" i="44"/>
  <c r="V17" i="44"/>
  <c r="V18" i="44"/>
  <c r="V19" i="44"/>
  <c r="V20" i="44"/>
  <c r="V21" i="44"/>
  <c r="V22" i="44"/>
  <c r="V23" i="44"/>
  <c r="V24" i="44"/>
  <c r="V25" i="44"/>
  <c r="V26" i="44"/>
  <c r="V27" i="44"/>
  <c r="V28" i="44"/>
  <c r="V29" i="44"/>
  <c r="V30" i="44"/>
  <c r="V31" i="44"/>
  <c r="V32" i="44"/>
  <c r="V33" i="44"/>
  <c r="V34" i="44"/>
  <c r="V35" i="44"/>
  <c r="V36" i="44"/>
  <c r="V37" i="44"/>
  <c r="V38" i="44"/>
  <c r="V39" i="44"/>
  <c r="V40" i="44"/>
  <c r="V41" i="44"/>
  <c r="V42" i="44"/>
  <c r="V43" i="44"/>
  <c r="V44" i="44"/>
  <c r="V45" i="44"/>
  <c r="V46" i="44"/>
  <c r="V47" i="44"/>
  <c r="V48" i="44"/>
  <c r="V49" i="44"/>
  <c r="V50" i="44"/>
  <c r="V51" i="44"/>
  <c r="V52" i="44"/>
  <c r="V53" i="44"/>
  <c r="V54" i="44"/>
  <c r="V55" i="44"/>
  <c r="V56" i="44"/>
  <c r="V57" i="44"/>
  <c r="V58" i="44"/>
  <c r="V59" i="44"/>
  <c r="V60" i="44"/>
  <c r="V61" i="44"/>
  <c r="V62" i="44"/>
  <c r="V63" i="44"/>
  <c r="V64" i="44"/>
  <c r="V65" i="44"/>
  <c r="V66" i="44"/>
  <c r="V67" i="44"/>
  <c r="V68" i="44"/>
  <c r="V69" i="44"/>
  <c r="V70" i="44"/>
  <c r="V71" i="44"/>
  <c r="V72" i="44"/>
  <c r="V73" i="44"/>
  <c r="V74" i="44"/>
  <c r="V75" i="44"/>
  <c r="V76" i="44"/>
  <c r="V77" i="44"/>
  <c r="V78" i="44"/>
  <c r="V79" i="44"/>
  <c r="V80" i="44"/>
  <c r="V81" i="44"/>
  <c r="V82" i="44"/>
  <c r="V83" i="44"/>
  <c r="V84" i="44"/>
  <c r="V85" i="44"/>
  <c r="V86" i="44"/>
  <c r="V87" i="44"/>
  <c r="V88" i="44"/>
  <c r="V89" i="44"/>
  <c r="V90" i="44"/>
  <c r="V91" i="44"/>
  <c r="V92" i="44"/>
  <c r="V93" i="44"/>
  <c r="V94" i="44"/>
  <c r="V95" i="44"/>
  <c r="V96" i="44"/>
  <c r="V97" i="44"/>
  <c r="V98" i="44"/>
  <c r="V99" i="44"/>
  <c r="V100" i="44"/>
  <c r="U13" i="44"/>
  <c r="V13" i="44"/>
  <c r="W13" i="44"/>
  <c r="X13" i="44"/>
  <c r="U14" i="44"/>
  <c r="U15" i="44"/>
  <c r="U16" i="44"/>
  <c r="U17" i="44"/>
  <c r="U18" i="44"/>
  <c r="U19" i="44"/>
  <c r="U20" i="44"/>
  <c r="U21" i="44"/>
  <c r="U22" i="44"/>
  <c r="U23" i="44"/>
  <c r="U24" i="44"/>
  <c r="U25" i="44"/>
  <c r="U26" i="44"/>
  <c r="U27" i="44"/>
  <c r="U28" i="44"/>
  <c r="U29" i="44"/>
  <c r="U30" i="44"/>
  <c r="U31" i="44"/>
  <c r="U32" i="44"/>
  <c r="U33" i="44"/>
  <c r="U34" i="44"/>
  <c r="U35" i="44"/>
  <c r="U36" i="44"/>
  <c r="U37" i="44"/>
  <c r="U38" i="44"/>
  <c r="U39" i="44"/>
  <c r="U40" i="44"/>
  <c r="U41" i="44"/>
  <c r="U42" i="44"/>
  <c r="U43" i="44"/>
  <c r="U44" i="44"/>
  <c r="U45" i="44"/>
  <c r="U46" i="44"/>
  <c r="U47" i="44"/>
  <c r="U48" i="44"/>
  <c r="U49" i="44"/>
  <c r="U50" i="44"/>
  <c r="U51" i="44"/>
  <c r="U52" i="44"/>
  <c r="U53" i="44"/>
  <c r="U54" i="44"/>
  <c r="U55" i="44"/>
  <c r="U56" i="44"/>
  <c r="U57" i="44"/>
  <c r="U58" i="44"/>
  <c r="U59" i="44"/>
  <c r="U60" i="44"/>
  <c r="U61" i="44"/>
  <c r="U62" i="44"/>
  <c r="U63" i="44"/>
  <c r="U64" i="44"/>
  <c r="U65" i="44"/>
  <c r="U66" i="44"/>
  <c r="U67" i="44"/>
  <c r="U68" i="44"/>
  <c r="U69" i="44"/>
  <c r="U70" i="44"/>
  <c r="U71" i="44"/>
  <c r="U72" i="44"/>
  <c r="U73" i="44"/>
  <c r="U74" i="44"/>
  <c r="U75" i="44"/>
  <c r="U76" i="44"/>
  <c r="U77" i="44"/>
  <c r="U78" i="44"/>
  <c r="U79" i="44"/>
  <c r="U80" i="44"/>
  <c r="U81" i="44"/>
  <c r="U82" i="44"/>
  <c r="U83" i="44"/>
  <c r="U84" i="44"/>
  <c r="U85" i="44"/>
  <c r="U86" i="44"/>
  <c r="U87" i="44"/>
  <c r="U88" i="44"/>
  <c r="U89" i="44"/>
  <c r="U90" i="44"/>
  <c r="U91" i="44"/>
  <c r="U92" i="44"/>
  <c r="U93" i="44"/>
  <c r="U94" i="44"/>
  <c r="U95" i="44"/>
  <c r="U96" i="44"/>
  <c r="U97" i="44"/>
  <c r="U98" i="44"/>
  <c r="U99" i="44"/>
  <c r="U100" i="44"/>
  <c r="T14" i="44"/>
  <c r="T15" i="44"/>
  <c r="T16" i="44"/>
  <c r="T17" i="44"/>
  <c r="T18" i="44"/>
  <c r="T19" i="44"/>
  <c r="T20" i="44"/>
  <c r="T21" i="44"/>
  <c r="T22" i="44"/>
  <c r="T23" i="44"/>
  <c r="T24" i="44"/>
  <c r="T25" i="44"/>
  <c r="T26" i="44"/>
  <c r="T27" i="44"/>
  <c r="T28" i="44"/>
  <c r="T29" i="44"/>
  <c r="T30" i="44"/>
  <c r="T31" i="44"/>
  <c r="T32" i="44"/>
  <c r="T33" i="44"/>
  <c r="T34" i="44"/>
  <c r="T35" i="44"/>
  <c r="T36" i="44"/>
  <c r="T37" i="44"/>
  <c r="T38" i="44"/>
  <c r="T39" i="44"/>
  <c r="T40" i="44"/>
  <c r="T41" i="44"/>
  <c r="T42" i="44"/>
  <c r="T43" i="44"/>
  <c r="T44" i="44"/>
  <c r="T45" i="44"/>
  <c r="T46" i="44"/>
  <c r="T47" i="44"/>
  <c r="T48" i="44"/>
  <c r="T49" i="44"/>
  <c r="T50" i="44"/>
  <c r="T51" i="44"/>
  <c r="T52" i="44"/>
  <c r="T53" i="44"/>
  <c r="T54" i="44"/>
  <c r="T55" i="44"/>
  <c r="T56" i="44"/>
  <c r="T57" i="44"/>
  <c r="T58" i="44"/>
  <c r="T59" i="44"/>
  <c r="T60" i="44"/>
  <c r="T61" i="44"/>
  <c r="T62" i="44"/>
  <c r="T63" i="44"/>
  <c r="T64" i="44"/>
  <c r="T65" i="44"/>
  <c r="T66" i="44"/>
  <c r="T67" i="44"/>
  <c r="T68" i="44"/>
  <c r="T69" i="44"/>
  <c r="T70" i="44"/>
  <c r="T71" i="44"/>
  <c r="T72" i="44"/>
  <c r="T73" i="44"/>
  <c r="T74" i="44"/>
  <c r="T75" i="44"/>
  <c r="T76" i="44"/>
  <c r="T77" i="44"/>
  <c r="T78" i="44"/>
  <c r="T79" i="44"/>
  <c r="T80" i="44"/>
  <c r="T81" i="44"/>
  <c r="T82" i="44"/>
  <c r="T83" i="44"/>
  <c r="T84" i="44"/>
  <c r="T85" i="44"/>
  <c r="T86" i="44"/>
  <c r="T87" i="44"/>
  <c r="T88" i="44"/>
  <c r="T89" i="44"/>
  <c r="T90" i="44"/>
  <c r="T91" i="44"/>
  <c r="T92" i="44"/>
  <c r="T93" i="44"/>
  <c r="T94" i="44"/>
  <c r="T95" i="44"/>
  <c r="T96" i="44"/>
  <c r="T97" i="44"/>
  <c r="T98" i="44"/>
  <c r="T99" i="44"/>
  <c r="T100" i="44"/>
  <c r="T13" i="44"/>
  <c r="S14" i="44"/>
  <c r="S15" i="44"/>
  <c r="S16" i="44"/>
  <c r="S17" i="44"/>
  <c r="S18" i="44"/>
  <c r="S19" i="44"/>
  <c r="S20" i="44"/>
  <c r="S21" i="44"/>
  <c r="S22" i="44"/>
  <c r="S23" i="44"/>
  <c r="S24" i="44"/>
  <c r="S25" i="44"/>
  <c r="S26" i="44"/>
  <c r="S27" i="44"/>
  <c r="S28" i="44"/>
  <c r="S29" i="44"/>
  <c r="S30" i="44"/>
  <c r="S31" i="44"/>
  <c r="S32" i="44"/>
  <c r="S33" i="44"/>
  <c r="S34" i="44"/>
  <c r="S35" i="44"/>
  <c r="S36" i="44"/>
  <c r="S37" i="44"/>
  <c r="S38" i="44"/>
  <c r="S39" i="44"/>
  <c r="S40" i="44"/>
  <c r="S41" i="44"/>
  <c r="S42" i="44"/>
  <c r="S43" i="44"/>
  <c r="S44" i="44"/>
  <c r="S45" i="44"/>
  <c r="S46" i="44"/>
  <c r="S47" i="44"/>
  <c r="S48" i="44"/>
  <c r="S49" i="44"/>
  <c r="S50" i="44"/>
  <c r="S51" i="44"/>
  <c r="S52" i="44"/>
  <c r="S53" i="44"/>
  <c r="S54" i="44"/>
  <c r="S55" i="44"/>
  <c r="S56" i="44"/>
  <c r="S57" i="44"/>
  <c r="S58" i="44"/>
  <c r="S59" i="44"/>
  <c r="S60" i="44"/>
  <c r="S61" i="44"/>
  <c r="S62" i="44"/>
  <c r="S63" i="44"/>
  <c r="S64" i="44"/>
  <c r="S65" i="44"/>
  <c r="S66" i="44"/>
  <c r="S67" i="44"/>
  <c r="S68" i="44"/>
  <c r="S69" i="44"/>
  <c r="S70" i="44"/>
  <c r="S71" i="44"/>
  <c r="S72" i="44"/>
  <c r="S73" i="44"/>
  <c r="S74" i="44"/>
  <c r="S75" i="44"/>
  <c r="S76" i="44"/>
  <c r="S77" i="44"/>
  <c r="S78" i="44"/>
  <c r="S79" i="44"/>
  <c r="S80" i="44"/>
  <c r="S81" i="44"/>
  <c r="S82" i="44"/>
  <c r="S83" i="44"/>
  <c r="S84" i="44"/>
  <c r="S85" i="44"/>
  <c r="S86" i="44"/>
  <c r="S87" i="44"/>
  <c r="S88" i="44"/>
  <c r="S89" i="44"/>
  <c r="S90" i="44"/>
  <c r="S91" i="44"/>
  <c r="S92" i="44"/>
  <c r="S93" i="44"/>
  <c r="S94" i="44"/>
  <c r="S95" i="44"/>
  <c r="S96" i="44"/>
  <c r="S97" i="44"/>
  <c r="S98" i="44"/>
  <c r="S99" i="44"/>
  <c r="S100" i="44"/>
  <c r="S13" i="44"/>
  <c r="P13" i="60" l="1"/>
  <c r="P14" i="60"/>
  <c r="R13" i="61"/>
  <c r="R14" i="61"/>
  <c r="U15" i="61"/>
  <c r="U16" i="61"/>
  <c r="Y13" i="61"/>
  <c r="Y14" i="61"/>
  <c r="Y15" i="61"/>
  <c r="AJ6" i="61"/>
  <c r="I14" i="49" s="1"/>
  <c r="AH8" i="60"/>
  <c r="I16" i="49" s="1"/>
  <c r="R13" i="44"/>
  <c r="Q100" i="44"/>
  <c r="R100" i="44"/>
  <c r="U35" i="42" l="1"/>
  <c r="U36" i="42"/>
  <c r="U37" i="42"/>
  <c r="U38" i="42"/>
  <c r="U39" i="42"/>
  <c r="U40" i="42"/>
  <c r="U41" i="42"/>
  <c r="U42" i="42"/>
  <c r="U43" i="42"/>
  <c r="U44" i="42"/>
  <c r="U45" i="42"/>
  <c r="U46" i="42"/>
  <c r="U47" i="42"/>
  <c r="U48" i="42"/>
  <c r="U49" i="42"/>
  <c r="U50" i="42"/>
  <c r="U51" i="42"/>
  <c r="U52" i="42"/>
  <c r="U53" i="42"/>
  <c r="U54" i="42"/>
  <c r="U55" i="42"/>
  <c r="U56" i="42"/>
  <c r="U57" i="42"/>
  <c r="U58" i="42"/>
  <c r="U59" i="42"/>
  <c r="U60" i="42"/>
  <c r="U61" i="42"/>
  <c r="U62" i="42"/>
  <c r="U63" i="42"/>
  <c r="U64" i="42"/>
  <c r="U65" i="42"/>
  <c r="U66" i="42"/>
  <c r="U67" i="42"/>
  <c r="P16" i="42"/>
  <c r="P17" i="42"/>
  <c r="P18" i="42"/>
  <c r="P19" i="42"/>
  <c r="P20" i="42"/>
  <c r="P21" i="42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7" i="42"/>
  <c r="P48" i="42"/>
  <c r="P49" i="42"/>
  <c r="P50" i="42"/>
  <c r="P51" i="42"/>
  <c r="P52" i="42"/>
  <c r="P53" i="42"/>
  <c r="P54" i="42"/>
  <c r="P55" i="42"/>
  <c r="P56" i="42"/>
  <c r="P57" i="42"/>
  <c r="P58" i="42"/>
  <c r="P59" i="42"/>
  <c r="P60" i="42"/>
  <c r="P61" i="42"/>
  <c r="P62" i="42"/>
  <c r="P63" i="42"/>
  <c r="P64" i="42"/>
  <c r="P65" i="42"/>
  <c r="P66" i="42"/>
  <c r="P67" i="42"/>
  <c r="P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J57" i="42"/>
  <c r="J58" i="42"/>
  <c r="J59" i="42"/>
  <c r="J60" i="42"/>
  <c r="J61" i="42"/>
  <c r="J62" i="42"/>
  <c r="J63" i="42"/>
  <c r="J64" i="42"/>
  <c r="J65" i="42"/>
  <c r="J66" i="42"/>
  <c r="J67" i="42"/>
  <c r="J15" i="42"/>
  <c r="AI6" i="44"/>
  <c r="T14" i="61"/>
  <c r="T15" i="61"/>
  <c r="T16" i="61"/>
  <c r="T17" i="61"/>
  <c r="T18" i="61"/>
  <c r="T19" i="61"/>
  <c r="T20" i="61"/>
  <c r="T21" i="61"/>
  <c r="T22" i="61"/>
  <c r="T23" i="61"/>
  <c r="T24" i="61"/>
  <c r="T25" i="61"/>
  <c r="T26" i="61"/>
  <c r="T27" i="61"/>
  <c r="T28" i="61"/>
  <c r="T29" i="61"/>
  <c r="T30" i="61"/>
  <c r="T31" i="61"/>
  <c r="T32" i="61"/>
  <c r="T33" i="61"/>
  <c r="T34" i="61"/>
  <c r="T35" i="61"/>
  <c r="T36" i="61"/>
  <c r="T37" i="61"/>
  <c r="T38" i="61"/>
  <c r="T39" i="61"/>
  <c r="T40" i="61"/>
  <c r="T41" i="61"/>
  <c r="T42" i="61"/>
  <c r="T43" i="61"/>
  <c r="T44" i="61"/>
  <c r="T45" i="61"/>
  <c r="T46" i="61"/>
  <c r="T47" i="61"/>
  <c r="T48" i="61"/>
  <c r="T49" i="61"/>
  <c r="T50" i="61"/>
  <c r="T51" i="61"/>
  <c r="T52" i="61"/>
  <c r="T53" i="61"/>
  <c r="T54" i="61"/>
  <c r="T55" i="61"/>
  <c r="T56" i="61"/>
  <c r="T57" i="61"/>
  <c r="T58" i="61"/>
  <c r="T59" i="61"/>
  <c r="T60" i="61"/>
  <c r="T61" i="61"/>
  <c r="T62" i="61"/>
  <c r="T63" i="61"/>
  <c r="T64" i="61"/>
  <c r="T65" i="61"/>
  <c r="T66" i="61"/>
  <c r="T67" i="61"/>
  <c r="T68" i="61"/>
  <c r="T69" i="61"/>
  <c r="T70" i="61"/>
  <c r="T71" i="61"/>
  <c r="T72" i="61"/>
  <c r="T73" i="61"/>
  <c r="T74" i="61"/>
  <c r="T75" i="61"/>
  <c r="T76" i="61"/>
  <c r="T77" i="61"/>
  <c r="T78" i="61"/>
  <c r="T79" i="61"/>
  <c r="T80" i="61"/>
  <c r="T81" i="61"/>
  <c r="T82" i="61"/>
  <c r="T83" i="61"/>
  <c r="T84" i="61"/>
  <c r="T85" i="61"/>
  <c r="T86" i="61"/>
  <c r="T87" i="61"/>
  <c r="T88" i="61"/>
  <c r="T89" i="61"/>
  <c r="T90" i="61"/>
  <c r="T91" i="61"/>
  <c r="T92" i="61"/>
  <c r="T93" i="61"/>
  <c r="T94" i="61"/>
  <c r="T95" i="61"/>
  <c r="T96" i="61"/>
  <c r="T97" i="61"/>
  <c r="T98" i="61"/>
  <c r="T99" i="61"/>
  <c r="T13" i="61"/>
  <c r="F10" i="42" l="1"/>
  <c r="D13" i="49" s="1"/>
  <c r="R14" i="60"/>
  <c r="R15" i="60"/>
  <c r="R16" i="60"/>
  <c r="R17" i="60"/>
  <c r="R18" i="60"/>
  <c r="R19" i="60"/>
  <c r="R20" i="60"/>
  <c r="R21" i="60"/>
  <c r="R22" i="60"/>
  <c r="R23" i="60"/>
  <c r="R24" i="60"/>
  <c r="R25" i="60"/>
  <c r="R26" i="60"/>
  <c r="R27" i="60"/>
  <c r="R28" i="60"/>
  <c r="R29" i="60"/>
  <c r="R30" i="60"/>
  <c r="R31" i="60"/>
  <c r="R32" i="60"/>
  <c r="R33" i="60"/>
  <c r="R34" i="60"/>
  <c r="R35" i="60"/>
  <c r="R36" i="60"/>
  <c r="R37" i="60"/>
  <c r="R38" i="60"/>
  <c r="R39" i="60"/>
  <c r="R40" i="60"/>
  <c r="R41" i="60"/>
  <c r="R42" i="60"/>
  <c r="R43" i="60"/>
  <c r="R44" i="60"/>
  <c r="R45" i="60"/>
  <c r="R46" i="60"/>
  <c r="R47" i="60"/>
  <c r="R48" i="60"/>
  <c r="R49" i="60"/>
  <c r="R50" i="60"/>
  <c r="AB14" i="60"/>
  <c r="AB15" i="60"/>
  <c r="AB16" i="60"/>
  <c r="AB17" i="60"/>
  <c r="AB18" i="60"/>
  <c r="AB19" i="60"/>
  <c r="AB20" i="60"/>
  <c r="AB21" i="60"/>
  <c r="AB22" i="60"/>
  <c r="AB23" i="60"/>
  <c r="AB24" i="60"/>
  <c r="AB25" i="60"/>
  <c r="AB26" i="60"/>
  <c r="AB27" i="60"/>
  <c r="AB28" i="60"/>
  <c r="AB29" i="60"/>
  <c r="AB30" i="60"/>
  <c r="AB31" i="60"/>
  <c r="AB32" i="60"/>
  <c r="AB33" i="60"/>
  <c r="AB34" i="60"/>
  <c r="AB35" i="60"/>
  <c r="AB36" i="60"/>
  <c r="AB37" i="60"/>
  <c r="AB38" i="60"/>
  <c r="AB39" i="60"/>
  <c r="AB40" i="60"/>
  <c r="AB41" i="60"/>
  <c r="AB42" i="60"/>
  <c r="AB43" i="60"/>
  <c r="AB44" i="60"/>
  <c r="AB45" i="60"/>
  <c r="AB46" i="60"/>
  <c r="AB47" i="60"/>
  <c r="AB48" i="60"/>
  <c r="AB49" i="60"/>
  <c r="AB50" i="60"/>
  <c r="Z14" i="60"/>
  <c r="Z15" i="60"/>
  <c r="Z16" i="60"/>
  <c r="Z17" i="60"/>
  <c r="Z18" i="60"/>
  <c r="Z19" i="60"/>
  <c r="Z20" i="60"/>
  <c r="Z21" i="60"/>
  <c r="Z22" i="60"/>
  <c r="Z23" i="60"/>
  <c r="Z24" i="60"/>
  <c r="Z25" i="60"/>
  <c r="Z26" i="60"/>
  <c r="Z27" i="60"/>
  <c r="Z28" i="60"/>
  <c r="Z29" i="60"/>
  <c r="Z30" i="60"/>
  <c r="Z31" i="60"/>
  <c r="Z32" i="60"/>
  <c r="Z33" i="60"/>
  <c r="Z34" i="60"/>
  <c r="Z35" i="60"/>
  <c r="Z36" i="60"/>
  <c r="Z37" i="60"/>
  <c r="Z38" i="60"/>
  <c r="Z39" i="60"/>
  <c r="Z40" i="60"/>
  <c r="Z41" i="60"/>
  <c r="Z42" i="60"/>
  <c r="Z43" i="60"/>
  <c r="Z44" i="60"/>
  <c r="Z45" i="60"/>
  <c r="Z46" i="60"/>
  <c r="Z47" i="60"/>
  <c r="Z48" i="60"/>
  <c r="Z49" i="60"/>
  <c r="Z50" i="60"/>
  <c r="Y14" i="60"/>
  <c r="Y15" i="60"/>
  <c r="Y16" i="60"/>
  <c r="Y17" i="60"/>
  <c r="Y18" i="60"/>
  <c r="Y19" i="60"/>
  <c r="Y20" i="60"/>
  <c r="Y21" i="60"/>
  <c r="Y22" i="60"/>
  <c r="Y23" i="60"/>
  <c r="Y24" i="60"/>
  <c r="Y25" i="60"/>
  <c r="Y26" i="60"/>
  <c r="Y27" i="60"/>
  <c r="Y28" i="60"/>
  <c r="Y29" i="60"/>
  <c r="Y30" i="60"/>
  <c r="Y31" i="60"/>
  <c r="Y32" i="60"/>
  <c r="Y33" i="60"/>
  <c r="Y34" i="60"/>
  <c r="Y35" i="60"/>
  <c r="Y36" i="60"/>
  <c r="Y37" i="60"/>
  <c r="Y38" i="60"/>
  <c r="Y39" i="60"/>
  <c r="Y40" i="60"/>
  <c r="Y41" i="60"/>
  <c r="Y42" i="60"/>
  <c r="Y43" i="60"/>
  <c r="Y44" i="60"/>
  <c r="Y45" i="60"/>
  <c r="Y46" i="60"/>
  <c r="Y47" i="60"/>
  <c r="Y48" i="60"/>
  <c r="Y49" i="60"/>
  <c r="Y50" i="60"/>
  <c r="X14" i="60"/>
  <c r="X15" i="60"/>
  <c r="X16" i="60"/>
  <c r="X17" i="60"/>
  <c r="X18" i="60"/>
  <c r="X19" i="60"/>
  <c r="X20" i="60"/>
  <c r="X21" i="60"/>
  <c r="X22" i="60"/>
  <c r="X23" i="60"/>
  <c r="X24" i="60"/>
  <c r="X25" i="60"/>
  <c r="X26" i="60"/>
  <c r="X27" i="60"/>
  <c r="X28" i="60"/>
  <c r="X29" i="60"/>
  <c r="X30" i="60"/>
  <c r="X31" i="60"/>
  <c r="X32" i="60"/>
  <c r="X33" i="60"/>
  <c r="X34" i="60"/>
  <c r="X35" i="60"/>
  <c r="X36" i="60"/>
  <c r="X37" i="60"/>
  <c r="X38" i="60"/>
  <c r="X39" i="60"/>
  <c r="X40" i="60"/>
  <c r="X41" i="60"/>
  <c r="X42" i="60"/>
  <c r="X43" i="60"/>
  <c r="X44" i="60"/>
  <c r="X45" i="60"/>
  <c r="X46" i="60"/>
  <c r="X47" i="60"/>
  <c r="X48" i="60"/>
  <c r="X49" i="60"/>
  <c r="X50" i="60"/>
  <c r="W14" i="60"/>
  <c r="W15" i="60"/>
  <c r="W16" i="60"/>
  <c r="W17" i="60"/>
  <c r="W18" i="60"/>
  <c r="W19" i="60"/>
  <c r="W20" i="60"/>
  <c r="W21" i="60"/>
  <c r="W22" i="60"/>
  <c r="W23" i="60"/>
  <c r="W24" i="60"/>
  <c r="W25" i="60"/>
  <c r="W26" i="60"/>
  <c r="W27" i="60"/>
  <c r="W28" i="60"/>
  <c r="W29" i="60"/>
  <c r="W30" i="60"/>
  <c r="W31" i="60"/>
  <c r="W32" i="60"/>
  <c r="W33" i="60"/>
  <c r="W34" i="60"/>
  <c r="W35" i="60"/>
  <c r="W36" i="60"/>
  <c r="W37" i="60"/>
  <c r="W38" i="60"/>
  <c r="W39" i="60"/>
  <c r="W40" i="60"/>
  <c r="W41" i="60"/>
  <c r="W42" i="60"/>
  <c r="W43" i="60"/>
  <c r="W44" i="60"/>
  <c r="W45" i="60"/>
  <c r="W46" i="60"/>
  <c r="W47" i="60"/>
  <c r="W48" i="60"/>
  <c r="W49" i="60"/>
  <c r="W50" i="60"/>
  <c r="V14" i="60"/>
  <c r="V15" i="60"/>
  <c r="V16" i="60"/>
  <c r="V17" i="60"/>
  <c r="V18" i="60"/>
  <c r="V19" i="60"/>
  <c r="V20" i="60"/>
  <c r="V21" i="60"/>
  <c r="V22" i="60"/>
  <c r="V23" i="60"/>
  <c r="V24" i="60"/>
  <c r="V25" i="60"/>
  <c r="V26" i="60"/>
  <c r="V27" i="60"/>
  <c r="V28" i="60"/>
  <c r="V29" i="60"/>
  <c r="V30" i="60"/>
  <c r="V31" i="60"/>
  <c r="V32" i="60"/>
  <c r="V33" i="60"/>
  <c r="V34" i="60"/>
  <c r="V35" i="60"/>
  <c r="V36" i="60"/>
  <c r="V37" i="60"/>
  <c r="V38" i="60"/>
  <c r="V39" i="60"/>
  <c r="V40" i="60"/>
  <c r="V41" i="60"/>
  <c r="V42" i="60"/>
  <c r="V43" i="60"/>
  <c r="V44" i="60"/>
  <c r="V45" i="60"/>
  <c r="V46" i="60"/>
  <c r="V47" i="60"/>
  <c r="V48" i="60"/>
  <c r="V49" i="60"/>
  <c r="V50" i="60"/>
  <c r="U14" i="60"/>
  <c r="U15" i="60"/>
  <c r="U16" i="60"/>
  <c r="U17" i="60"/>
  <c r="U18" i="60"/>
  <c r="U19" i="60"/>
  <c r="U20" i="60"/>
  <c r="U21" i="60"/>
  <c r="U22" i="60"/>
  <c r="U23" i="60"/>
  <c r="U24" i="60"/>
  <c r="U25" i="60"/>
  <c r="U26" i="60"/>
  <c r="U27" i="60"/>
  <c r="U28" i="60"/>
  <c r="U29" i="60"/>
  <c r="U30" i="60"/>
  <c r="U31" i="60"/>
  <c r="U32" i="60"/>
  <c r="U33" i="60"/>
  <c r="U34" i="60"/>
  <c r="U35" i="60"/>
  <c r="U36" i="60"/>
  <c r="U37" i="60"/>
  <c r="U38" i="60"/>
  <c r="U39" i="60"/>
  <c r="U40" i="60"/>
  <c r="U41" i="60"/>
  <c r="U42" i="60"/>
  <c r="U43" i="60"/>
  <c r="U44" i="60"/>
  <c r="U45" i="60"/>
  <c r="U46" i="60"/>
  <c r="U47" i="60"/>
  <c r="U48" i="60"/>
  <c r="U49" i="60"/>
  <c r="U50" i="60"/>
  <c r="T14" i="60"/>
  <c r="T15" i="60"/>
  <c r="T16" i="60"/>
  <c r="T17" i="60"/>
  <c r="T18" i="60"/>
  <c r="T19" i="60"/>
  <c r="T20" i="60"/>
  <c r="T21" i="60"/>
  <c r="T22" i="60"/>
  <c r="T23" i="60"/>
  <c r="T24" i="60"/>
  <c r="T25" i="60"/>
  <c r="T26" i="60"/>
  <c r="T27" i="60"/>
  <c r="T28" i="60"/>
  <c r="T29" i="60"/>
  <c r="T30" i="60"/>
  <c r="T31" i="60"/>
  <c r="T32" i="60"/>
  <c r="T33" i="60"/>
  <c r="T34" i="60"/>
  <c r="T35" i="60"/>
  <c r="T36" i="60"/>
  <c r="T37" i="60"/>
  <c r="T38" i="60"/>
  <c r="T39" i="60"/>
  <c r="T40" i="60"/>
  <c r="T41" i="60"/>
  <c r="T42" i="60"/>
  <c r="T43" i="60"/>
  <c r="T44" i="60"/>
  <c r="T45" i="60"/>
  <c r="T46" i="60"/>
  <c r="T47" i="60"/>
  <c r="T48" i="60"/>
  <c r="T49" i="60"/>
  <c r="T50" i="60"/>
  <c r="S14" i="60"/>
  <c r="S15" i="60"/>
  <c r="S16" i="60"/>
  <c r="S17" i="60"/>
  <c r="S18" i="60"/>
  <c r="S19" i="60"/>
  <c r="S20" i="60"/>
  <c r="S21" i="60"/>
  <c r="S22" i="60"/>
  <c r="S23" i="60"/>
  <c r="S24" i="60"/>
  <c r="S25" i="60"/>
  <c r="S26" i="60"/>
  <c r="S27" i="60"/>
  <c r="S28" i="60"/>
  <c r="S29" i="60"/>
  <c r="S30" i="60"/>
  <c r="S31" i="60"/>
  <c r="S32" i="60"/>
  <c r="S33" i="60"/>
  <c r="S34" i="60"/>
  <c r="S35" i="60"/>
  <c r="S36" i="60"/>
  <c r="S37" i="60"/>
  <c r="S38" i="60"/>
  <c r="S39" i="60"/>
  <c r="S40" i="60"/>
  <c r="S41" i="60"/>
  <c r="S42" i="60"/>
  <c r="S43" i="60"/>
  <c r="S44" i="60"/>
  <c r="S45" i="60"/>
  <c r="S46" i="60"/>
  <c r="S47" i="60"/>
  <c r="S48" i="60"/>
  <c r="S49" i="60"/>
  <c r="S50" i="60"/>
  <c r="S13" i="60"/>
  <c r="T13" i="60"/>
  <c r="U13" i="60"/>
  <c r="V13" i="60"/>
  <c r="W13" i="60"/>
  <c r="X13" i="60"/>
  <c r="Y13" i="60"/>
  <c r="Z13" i="60"/>
  <c r="R13" i="60"/>
  <c r="W14" i="61"/>
  <c r="W15" i="61"/>
  <c r="W16" i="61"/>
  <c r="W17" i="61"/>
  <c r="W18" i="61"/>
  <c r="W19" i="61"/>
  <c r="W20" i="61"/>
  <c r="W21" i="61"/>
  <c r="W22" i="61"/>
  <c r="W23" i="61"/>
  <c r="W24" i="61"/>
  <c r="W25" i="61"/>
  <c r="W26" i="61"/>
  <c r="W27" i="61"/>
  <c r="W28" i="61"/>
  <c r="W29" i="61"/>
  <c r="W30" i="61"/>
  <c r="W31" i="61"/>
  <c r="W32" i="61"/>
  <c r="W33" i="61"/>
  <c r="W34" i="61"/>
  <c r="W35" i="61"/>
  <c r="W36" i="61"/>
  <c r="W37" i="61"/>
  <c r="W38" i="61"/>
  <c r="W39" i="61"/>
  <c r="W40" i="61"/>
  <c r="W41" i="61"/>
  <c r="W42" i="61"/>
  <c r="W43" i="61"/>
  <c r="W44" i="61"/>
  <c r="W45" i="61"/>
  <c r="W46" i="61"/>
  <c r="W47" i="61"/>
  <c r="W48" i="61"/>
  <c r="W49" i="61"/>
  <c r="W50" i="61"/>
  <c r="W51" i="61"/>
  <c r="W52" i="61"/>
  <c r="W53" i="61"/>
  <c r="W54" i="61"/>
  <c r="W55" i="61"/>
  <c r="W56" i="61"/>
  <c r="W57" i="61"/>
  <c r="W58" i="61"/>
  <c r="W59" i="61"/>
  <c r="W60" i="61"/>
  <c r="W61" i="61"/>
  <c r="W62" i="61"/>
  <c r="W63" i="61"/>
  <c r="W64" i="61"/>
  <c r="W65" i="61"/>
  <c r="W66" i="61"/>
  <c r="W67" i="61"/>
  <c r="W68" i="61"/>
  <c r="W69" i="61"/>
  <c r="W70" i="61"/>
  <c r="W71" i="61"/>
  <c r="W72" i="61"/>
  <c r="W73" i="61"/>
  <c r="W74" i="61"/>
  <c r="W75" i="61"/>
  <c r="W76" i="61"/>
  <c r="W77" i="61"/>
  <c r="W78" i="61"/>
  <c r="W79" i="61"/>
  <c r="W80" i="61"/>
  <c r="W81" i="61"/>
  <c r="W82" i="61"/>
  <c r="W83" i="61"/>
  <c r="W84" i="61"/>
  <c r="W85" i="61"/>
  <c r="W86" i="61"/>
  <c r="W87" i="61"/>
  <c r="W88" i="61"/>
  <c r="W89" i="61"/>
  <c r="W90" i="61"/>
  <c r="W91" i="61"/>
  <c r="W92" i="61"/>
  <c r="W93" i="61"/>
  <c r="W94" i="61"/>
  <c r="W95" i="61"/>
  <c r="W96" i="61"/>
  <c r="W97" i="61"/>
  <c r="W98" i="61"/>
  <c r="W99" i="61"/>
  <c r="W13" i="61"/>
  <c r="C6" i="44" l="1"/>
  <c r="C5" i="44"/>
  <c r="C6" i="61"/>
  <c r="C5" i="61"/>
  <c r="D6" i="42"/>
  <c r="D5" i="42"/>
  <c r="C6" i="60"/>
  <c r="C5" i="60"/>
  <c r="Q14" i="60"/>
  <c r="Q15" i="60"/>
  <c r="Q16" i="60"/>
  <c r="Q17" i="60"/>
  <c r="Q18" i="60"/>
  <c r="Q19" i="60"/>
  <c r="Q20" i="60"/>
  <c r="Q21" i="60"/>
  <c r="Q22" i="60"/>
  <c r="Q23" i="60"/>
  <c r="Q24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13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R15" i="42" l="1"/>
  <c r="U15" i="42" s="1"/>
  <c r="AE14" i="61"/>
  <c r="AE15" i="61"/>
  <c r="AE16" i="61"/>
  <c r="AE17" i="61"/>
  <c r="AE18" i="61"/>
  <c r="AE19" i="61"/>
  <c r="AE20" i="61"/>
  <c r="AE21" i="61"/>
  <c r="AE22" i="61"/>
  <c r="AE23" i="61"/>
  <c r="AE24" i="61"/>
  <c r="AE25" i="61"/>
  <c r="AE26" i="61"/>
  <c r="AE27" i="61"/>
  <c r="AE28" i="61"/>
  <c r="AE29" i="61"/>
  <c r="AE30" i="61"/>
  <c r="AE31" i="61"/>
  <c r="AE32" i="61"/>
  <c r="AE33" i="61"/>
  <c r="AE34" i="61"/>
  <c r="AE35" i="61"/>
  <c r="AE36" i="61"/>
  <c r="AE37" i="61"/>
  <c r="AE38" i="61"/>
  <c r="AE39" i="61"/>
  <c r="AE40" i="61"/>
  <c r="AE41" i="61"/>
  <c r="AE42" i="61"/>
  <c r="AE43" i="61"/>
  <c r="AE44" i="61"/>
  <c r="AE45" i="61"/>
  <c r="AE46" i="61"/>
  <c r="AE47" i="61"/>
  <c r="AE48" i="61"/>
  <c r="AE49" i="61"/>
  <c r="AE50" i="61"/>
  <c r="AE51" i="61"/>
  <c r="AE52" i="61"/>
  <c r="AE53" i="61"/>
  <c r="AE54" i="61"/>
  <c r="AE55" i="61"/>
  <c r="AE56" i="61"/>
  <c r="AE57" i="61"/>
  <c r="AE58" i="61"/>
  <c r="AE59" i="61"/>
  <c r="AE60" i="61"/>
  <c r="AE61" i="61"/>
  <c r="AE62" i="61"/>
  <c r="AE63" i="61"/>
  <c r="AE64" i="61"/>
  <c r="AE65" i="61"/>
  <c r="AE66" i="61"/>
  <c r="AE67" i="61"/>
  <c r="AE68" i="61"/>
  <c r="AE69" i="61"/>
  <c r="AE70" i="61"/>
  <c r="AE71" i="61"/>
  <c r="AE72" i="61"/>
  <c r="AE73" i="61"/>
  <c r="AE74" i="61"/>
  <c r="AE75" i="61"/>
  <c r="AE76" i="61"/>
  <c r="AE77" i="61"/>
  <c r="AE78" i="61"/>
  <c r="AE79" i="61"/>
  <c r="AE80" i="61"/>
  <c r="AE81" i="61"/>
  <c r="AE82" i="61"/>
  <c r="AE83" i="61"/>
  <c r="AE84" i="61"/>
  <c r="AE85" i="61"/>
  <c r="AE86" i="61"/>
  <c r="AE87" i="61"/>
  <c r="AE88" i="61"/>
  <c r="AE89" i="61"/>
  <c r="AE90" i="61"/>
  <c r="AE91" i="61"/>
  <c r="AE92" i="61"/>
  <c r="AE93" i="61"/>
  <c r="AE94" i="61"/>
  <c r="AE95" i="61"/>
  <c r="AE96" i="61"/>
  <c r="AE97" i="61"/>
  <c r="AE98" i="61"/>
  <c r="AE99" i="61"/>
  <c r="AE13" i="61"/>
  <c r="AC14" i="61"/>
  <c r="AC15" i="61"/>
  <c r="AC16" i="61"/>
  <c r="AC17" i="61"/>
  <c r="AC18" i="61"/>
  <c r="AC19" i="61"/>
  <c r="AC20" i="61"/>
  <c r="AC21" i="61"/>
  <c r="AC22" i="61"/>
  <c r="AC23" i="61"/>
  <c r="AC24" i="61"/>
  <c r="AC25" i="61"/>
  <c r="AC26" i="61"/>
  <c r="AC27" i="61"/>
  <c r="AC28" i="61"/>
  <c r="AC29" i="61"/>
  <c r="AC30" i="61"/>
  <c r="AC31" i="61"/>
  <c r="AC32" i="61"/>
  <c r="AC33" i="61"/>
  <c r="AC34" i="61"/>
  <c r="AC35" i="61"/>
  <c r="AC36" i="61"/>
  <c r="AC37" i="61"/>
  <c r="AC38" i="61"/>
  <c r="AC39" i="61"/>
  <c r="AC40" i="61"/>
  <c r="AC41" i="61"/>
  <c r="AC42" i="61"/>
  <c r="AC43" i="61"/>
  <c r="AC44" i="61"/>
  <c r="AC45" i="61"/>
  <c r="AC46" i="61"/>
  <c r="AC47" i="61"/>
  <c r="AC48" i="61"/>
  <c r="AC49" i="61"/>
  <c r="AC50" i="61"/>
  <c r="AC51" i="61"/>
  <c r="AC52" i="61"/>
  <c r="AC53" i="61"/>
  <c r="AC54" i="61"/>
  <c r="AC55" i="61"/>
  <c r="AC56" i="61"/>
  <c r="AC57" i="61"/>
  <c r="AC58" i="61"/>
  <c r="AC59" i="61"/>
  <c r="AC60" i="61"/>
  <c r="AC61" i="61"/>
  <c r="AC62" i="61"/>
  <c r="AC63" i="61"/>
  <c r="AC64" i="61"/>
  <c r="AC65" i="61"/>
  <c r="AC66" i="61"/>
  <c r="AC67" i="61"/>
  <c r="AC68" i="61"/>
  <c r="AC69" i="61"/>
  <c r="AC70" i="61"/>
  <c r="AC71" i="61"/>
  <c r="AC72" i="61"/>
  <c r="AC73" i="61"/>
  <c r="AC74" i="61"/>
  <c r="AC75" i="61"/>
  <c r="AC76" i="61"/>
  <c r="AC77" i="61"/>
  <c r="AC78" i="61"/>
  <c r="AC79" i="61"/>
  <c r="AC80" i="61"/>
  <c r="AC81" i="61"/>
  <c r="AC82" i="61"/>
  <c r="AC83" i="61"/>
  <c r="AC84" i="61"/>
  <c r="AC85" i="61"/>
  <c r="AC86" i="61"/>
  <c r="AC87" i="61"/>
  <c r="AC88" i="61"/>
  <c r="AC89" i="61"/>
  <c r="AC90" i="61"/>
  <c r="AC91" i="61"/>
  <c r="AC92" i="61"/>
  <c r="AC93" i="61"/>
  <c r="AC94" i="61"/>
  <c r="AC95" i="61"/>
  <c r="AC96" i="61"/>
  <c r="AC97" i="61"/>
  <c r="AC98" i="61"/>
  <c r="AC99" i="61"/>
  <c r="AB14" i="61"/>
  <c r="AB15" i="61"/>
  <c r="AB16" i="61"/>
  <c r="AB17" i="61"/>
  <c r="AB18" i="61"/>
  <c r="AB19" i="61"/>
  <c r="AB20" i="61"/>
  <c r="AB21" i="61"/>
  <c r="AB22" i="61"/>
  <c r="AB23" i="61"/>
  <c r="AB24" i="61"/>
  <c r="AB25" i="61"/>
  <c r="AB26" i="61"/>
  <c r="AB27" i="61"/>
  <c r="AB28" i="61"/>
  <c r="AB29" i="61"/>
  <c r="AB30" i="61"/>
  <c r="AB31" i="61"/>
  <c r="AB32" i="61"/>
  <c r="AB33" i="61"/>
  <c r="AB34" i="61"/>
  <c r="AB35" i="61"/>
  <c r="AB36" i="61"/>
  <c r="AB37" i="61"/>
  <c r="AB38" i="61"/>
  <c r="AB39" i="61"/>
  <c r="AB40" i="61"/>
  <c r="AB41" i="61"/>
  <c r="AB42" i="61"/>
  <c r="AB43" i="61"/>
  <c r="AB44" i="61"/>
  <c r="AB45" i="61"/>
  <c r="AB46" i="61"/>
  <c r="AB47" i="61"/>
  <c r="AB48" i="61"/>
  <c r="AB49" i="61"/>
  <c r="AB50" i="61"/>
  <c r="AB51" i="61"/>
  <c r="AB52" i="61"/>
  <c r="AB53" i="61"/>
  <c r="AB54" i="61"/>
  <c r="AB55" i="61"/>
  <c r="AB56" i="61"/>
  <c r="AB57" i="61"/>
  <c r="AB58" i="61"/>
  <c r="AB59" i="61"/>
  <c r="AB60" i="61"/>
  <c r="AB61" i="61"/>
  <c r="AB62" i="61"/>
  <c r="AB63" i="61"/>
  <c r="AB64" i="61"/>
  <c r="AB65" i="61"/>
  <c r="AB66" i="61"/>
  <c r="AB67" i="61"/>
  <c r="AB68" i="61"/>
  <c r="AB69" i="61"/>
  <c r="AB70" i="61"/>
  <c r="AB71" i="61"/>
  <c r="AB72" i="61"/>
  <c r="AB73" i="61"/>
  <c r="AB74" i="61"/>
  <c r="AB75" i="61"/>
  <c r="AB76" i="61"/>
  <c r="AB77" i="61"/>
  <c r="AB78" i="61"/>
  <c r="AB79" i="61"/>
  <c r="AB80" i="61"/>
  <c r="AB81" i="61"/>
  <c r="AB82" i="61"/>
  <c r="AB83" i="61"/>
  <c r="AB84" i="61"/>
  <c r="AB85" i="61"/>
  <c r="AB86" i="61"/>
  <c r="AB87" i="61"/>
  <c r="AB88" i="61"/>
  <c r="AB89" i="61"/>
  <c r="AB90" i="61"/>
  <c r="AB91" i="61"/>
  <c r="AB92" i="61"/>
  <c r="AB93" i="61"/>
  <c r="AB94" i="61"/>
  <c r="AB95" i="61"/>
  <c r="AB96" i="61"/>
  <c r="AB97" i="61"/>
  <c r="AB98" i="61"/>
  <c r="AB99" i="61"/>
  <c r="AB13" i="61"/>
  <c r="AC13" i="61"/>
  <c r="AA15" i="61"/>
  <c r="AA16" i="61"/>
  <c r="AA17" i="61"/>
  <c r="AA18" i="61"/>
  <c r="AA19" i="61"/>
  <c r="AA20" i="61"/>
  <c r="AA21" i="61"/>
  <c r="AA22" i="61"/>
  <c r="AA23" i="61"/>
  <c r="AA24" i="61"/>
  <c r="AA25" i="61"/>
  <c r="AA26" i="61"/>
  <c r="AA27" i="61"/>
  <c r="AA28" i="61"/>
  <c r="AA29" i="61"/>
  <c r="AA30" i="61"/>
  <c r="AA31" i="61"/>
  <c r="AA32" i="61"/>
  <c r="AA33" i="61"/>
  <c r="AA34" i="61"/>
  <c r="AA35" i="61"/>
  <c r="AA36" i="61"/>
  <c r="AA37" i="61"/>
  <c r="AA38" i="61"/>
  <c r="AA39" i="61"/>
  <c r="AA40" i="61"/>
  <c r="AA41" i="61"/>
  <c r="AA42" i="61"/>
  <c r="AA43" i="61"/>
  <c r="AA44" i="61"/>
  <c r="AA45" i="61"/>
  <c r="AA46" i="61"/>
  <c r="AA47" i="61"/>
  <c r="AA48" i="61"/>
  <c r="AA49" i="61"/>
  <c r="AA50" i="61"/>
  <c r="AA51" i="61"/>
  <c r="AA52" i="61"/>
  <c r="AA53" i="61"/>
  <c r="AA54" i="61"/>
  <c r="AA55" i="61"/>
  <c r="AA56" i="61"/>
  <c r="AA57" i="61"/>
  <c r="AA58" i="61"/>
  <c r="AA59" i="61"/>
  <c r="AA60" i="61"/>
  <c r="AA61" i="61"/>
  <c r="AA62" i="61"/>
  <c r="AA63" i="61"/>
  <c r="AA64" i="61"/>
  <c r="AA65" i="61"/>
  <c r="AA66" i="61"/>
  <c r="AA67" i="61"/>
  <c r="AA68" i="61"/>
  <c r="AA69" i="61"/>
  <c r="AA70" i="61"/>
  <c r="AA71" i="61"/>
  <c r="AA72" i="61"/>
  <c r="AA73" i="61"/>
  <c r="AA74" i="61"/>
  <c r="AA75" i="61"/>
  <c r="AA76" i="61"/>
  <c r="AA77" i="61"/>
  <c r="AA78" i="61"/>
  <c r="AA79" i="61"/>
  <c r="AA80" i="61"/>
  <c r="AA81" i="61"/>
  <c r="AA82" i="61"/>
  <c r="AA83" i="61"/>
  <c r="AA84" i="61"/>
  <c r="AA85" i="61"/>
  <c r="AA86" i="61"/>
  <c r="AA87" i="61"/>
  <c r="AA88" i="61"/>
  <c r="AA89" i="61"/>
  <c r="AA90" i="61"/>
  <c r="AA91" i="61"/>
  <c r="AA92" i="61"/>
  <c r="AA93" i="61"/>
  <c r="AA94" i="61"/>
  <c r="AA95" i="61"/>
  <c r="AA96" i="61"/>
  <c r="AA97" i="61"/>
  <c r="AA98" i="61"/>
  <c r="AA99" i="61"/>
  <c r="Z14" i="61"/>
  <c r="Z15" i="61"/>
  <c r="Z16" i="61"/>
  <c r="Z17" i="61"/>
  <c r="Z18" i="61"/>
  <c r="Z19" i="61"/>
  <c r="Z20" i="61"/>
  <c r="Z21" i="61"/>
  <c r="Z22" i="61"/>
  <c r="Z23" i="61"/>
  <c r="Z24" i="61"/>
  <c r="Z25" i="61"/>
  <c r="Z26" i="61"/>
  <c r="Z27" i="61"/>
  <c r="Z28" i="61"/>
  <c r="Z29" i="61"/>
  <c r="Z30" i="61"/>
  <c r="Z31" i="61"/>
  <c r="Z32" i="61"/>
  <c r="Z33" i="61"/>
  <c r="Z34" i="6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48" i="61"/>
  <c r="Z49" i="61"/>
  <c r="Z50" i="61"/>
  <c r="Z51" i="61"/>
  <c r="Z52" i="61"/>
  <c r="Z53" i="61"/>
  <c r="Z54" i="61"/>
  <c r="Z55" i="61"/>
  <c r="Z56" i="61"/>
  <c r="Z57" i="61"/>
  <c r="Z58" i="61"/>
  <c r="Z59" i="61"/>
  <c r="Z60" i="61"/>
  <c r="Z61" i="61"/>
  <c r="Z62" i="61"/>
  <c r="Z63" i="61"/>
  <c r="Z64" i="61"/>
  <c r="Z65" i="61"/>
  <c r="Z66" i="61"/>
  <c r="Z67" i="61"/>
  <c r="Z68" i="61"/>
  <c r="Z69" i="61"/>
  <c r="Z70" i="61"/>
  <c r="Z71" i="61"/>
  <c r="Z72" i="61"/>
  <c r="Z73" i="61"/>
  <c r="Z74" i="61"/>
  <c r="Z75" i="61"/>
  <c r="Z76" i="61"/>
  <c r="Z77" i="61"/>
  <c r="Z78" i="61"/>
  <c r="Z79" i="61"/>
  <c r="Z80" i="61"/>
  <c r="Z81" i="61"/>
  <c r="Z82" i="61"/>
  <c r="Z83" i="61"/>
  <c r="Z84" i="61"/>
  <c r="Z85" i="61"/>
  <c r="Z86" i="61"/>
  <c r="Z87" i="61"/>
  <c r="Z88" i="61"/>
  <c r="Z89" i="61"/>
  <c r="Z90" i="61"/>
  <c r="Z91" i="61"/>
  <c r="Z92" i="61"/>
  <c r="Z93" i="61"/>
  <c r="Z94" i="61"/>
  <c r="Z95" i="61"/>
  <c r="Z96" i="61"/>
  <c r="Z97" i="61"/>
  <c r="Z98" i="61"/>
  <c r="Z99" i="61"/>
  <c r="Z13" i="61"/>
  <c r="X14" i="61"/>
  <c r="X15" i="61"/>
  <c r="X16" i="61"/>
  <c r="Y16" i="61"/>
  <c r="X17" i="61"/>
  <c r="Y17" i="61"/>
  <c r="X18" i="61"/>
  <c r="Y18" i="61"/>
  <c r="X19" i="61"/>
  <c r="Y19" i="61"/>
  <c r="X20" i="61"/>
  <c r="Y20" i="61"/>
  <c r="X21" i="61"/>
  <c r="Y21" i="61"/>
  <c r="X22" i="61"/>
  <c r="Y22" i="61"/>
  <c r="X23" i="61"/>
  <c r="Y23" i="61"/>
  <c r="X24" i="61"/>
  <c r="Y24" i="61"/>
  <c r="X25" i="61"/>
  <c r="Y25" i="61"/>
  <c r="X26" i="61"/>
  <c r="Y26" i="61"/>
  <c r="X27" i="61"/>
  <c r="Y27" i="61"/>
  <c r="X28" i="61"/>
  <c r="Y28" i="61"/>
  <c r="X29" i="61"/>
  <c r="Y29" i="61"/>
  <c r="X30" i="61"/>
  <c r="Y30" i="61"/>
  <c r="X31" i="61"/>
  <c r="Y31" i="61"/>
  <c r="X32" i="61"/>
  <c r="Y32" i="61"/>
  <c r="X33" i="61"/>
  <c r="Y33" i="61"/>
  <c r="X34" i="61"/>
  <c r="Y34" i="61"/>
  <c r="X35" i="61"/>
  <c r="Y35" i="61"/>
  <c r="X36" i="61"/>
  <c r="Y36" i="61"/>
  <c r="X37" i="61"/>
  <c r="Y37" i="61"/>
  <c r="X38" i="61"/>
  <c r="Y38" i="61"/>
  <c r="X39" i="61"/>
  <c r="Y39" i="61"/>
  <c r="X40" i="61"/>
  <c r="Y40" i="61"/>
  <c r="X41" i="61"/>
  <c r="Y41" i="61"/>
  <c r="X42" i="61"/>
  <c r="Y42" i="61"/>
  <c r="X43" i="61"/>
  <c r="Y43" i="61"/>
  <c r="X44" i="61"/>
  <c r="Y44" i="61"/>
  <c r="X45" i="61"/>
  <c r="Y45" i="61"/>
  <c r="X46" i="61"/>
  <c r="Y46" i="61"/>
  <c r="X47" i="61"/>
  <c r="Y47" i="61"/>
  <c r="X48" i="61"/>
  <c r="Y48" i="61"/>
  <c r="X49" i="61"/>
  <c r="Y49" i="61"/>
  <c r="X50" i="61"/>
  <c r="Y50" i="61"/>
  <c r="X51" i="61"/>
  <c r="Y51" i="61"/>
  <c r="X52" i="61"/>
  <c r="Y52" i="61"/>
  <c r="X53" i="61"/>
  <c r="Y53" i="61"/>
  <c r="X54" i="61"/>
  <c r="Y54" i="61"/>
  <c r="X55" i="61"/>
  <c r="Y55" i="61"/>
  <c r="X56" i="61"/>
  <c r="Y56" i="61"/>
  <c r="X57" i="61"/>
  <c r="Y57" i="61"/>
  <c r="X58" i="61"/>
  <c r="Y58" i="61"/>
  <c r="X59" i="61"/>
  <c r="Y59" i="61"/>
  <c r="X60" i="61"/>
  <c r="Y60" i="61"/>
  <c r="X61" i="61"/>
  <c r="Y61" i="61"/>
  <c r="X62" i="61"/>
  <c r="Y62" i="61"/>
  <c r="X63" i="61"/>
  <c r="Y63" i="61"/>
  <c r="X64" i="61"/>
  <c r="Y64" i="61"/>
  <c r="X65" i="61"/>
  <c r="Y65" i="61"/>
  <c r="X66" i="61"/>
  <c r="Y66" i="61"/>
  <c r="X67" i="61"/>
  <c r="Y67" i="61"/>
  <c r="X68" i="61"/>
  <c r="Y68" i="61"/>
  <c r="X69" i="61"/>
  <c r="Y69" i="61"/>
  <c r="X70" i="61"/>
  <c r="Y70" i="61"/>
  <c r="X71" i="61"/>
  <c r="Y71" i="61"/>
  <c r="X72" i="61"/>
  <c r="Y72" i="61"/>
  <c r="X73" i="61"/>
  <c r="Y73" i="61"/>
  <c r="X74" i="61"/>
  <c r="Y74" i="61"/>
  <c r="X75" i="61"/>
  <c r="Y75" i="61"/>
  <c r="X76" i="61"/>
  <c r="Y76" i="61"/>
  <c r="X77" i="61"/>
  <c r="Y77" i="61"/>
  <c r="X78" i="61"/>
  <c r="Y78" i="61"/>
  <c r="X79" i="61"/>
  <c r="Y79" i="61"/>
  <c r="X80" i="61"/>
  <c r="Y80" i="61"/>
  <c r="X81" i="61"/>
  <c r="Y81" i="61"/>
  <c r="X82" i="61"/>
  <c r="Y82" i="61"/>
  <c r="X83" i="61"/>
  <c r="Y83" i="61"/>
  <c r="X84" i="61"/>
  <c r="Y84" i="61"/>
  <c r="X85" i="61"/>
  <c r="Y85" i="61"/>
  <c r="X86" i="61"/>
  <c r="Y86" i="61"/>
  <c r="X87" i="61"/>
  <c r="Y87" i="61"/>
  <c r="X88" i="61"/>
  <c r="Y88" i="61"/>
  <c r="X89" i="61"/>
  <c r="Y89" i="61"/>
  <c r="X90" i="61"/>
  <c r="Y90" i="61"/>
  <c r="X91" i="61"/>
  <c r="Y91" i="61"/>
  <c r="X92" i="61"/>
  <c r="Y92" i="61"/>
  <c r="X93" i="61"/>
  <c r="Y93" i="61"/>
  <c r="X94" i="61"/>
  <c r="Y94" i="61"/>
  <c r="X95" i="61"/>
  <c r="Y95" i="61"/>
  <c r="X96" i="61"/>
  <c r="Y96" i="61"/>
  <c r="X97" i="61"/>
  <c r="Y97" i="61"/>
  <c r="X98" i="61"/>
  <c r="Y98" i="61"/>
  <c r="X99" i="61"/>
  <c r="Y99" i="61"/>
  <c r="V14" i="61"/>
  <c r="V15" i="61"/>
  <c r="V16" i="61"/>
  <c r="V17" i="61"/>
  <c r="V18" i="61"/>
  <c r="V19" i="61"/>
  <c r="V20" i="61"/>
  <c r="V21" i="61"/>
  <c r="V22" i="61"/>
  <c r="V23" i="61"/>
  <c r="V24" i="61"/>
  <c r="V25" i="61"/>
  <c r="V26" i="61"/>
  <c r="V27" i="61"/>
  <c r="V28" i="61"/>
  <c r="V29" i="61"/>
  <c r="V30" i="61"/>
  <c r="V31" i="61"/>
  <c r="V32" i="61"/>
  <c r="V33" i="61"/>
  <c r="V34" i="61"/>
  <c r="V35" i="61"/>
  <c r="V36" i="61"/>
  <c r="V37" i="61"/>
  <c r="V38" i="61"/>
  <c r="V39" i="61"/>
  <c r="V40" i="61"/>
  <c r="V41" i="61"/>
  <c r="V42" i="61"/>
  <c r="V43" i="61"/>
  <c r="V44" i="61"/>
  <c r="V45" i="61"/>
  <c r="V46" i="61"/>
  <c r="V47" i="61"/>
  <c r="V48" i="61"/>
  <c r="V49" i="61"/>
  <c r="V50" i="61"/>
  <c r="V51" i="61"/>
  <c r="V52" i="61"/>
  <c r="V53" i="61"/>
  <c r="V54" i="61"/>
  <c r="V55" i="61"/>
  <c r="V56" i="61"/>
  <c r="V57" i="61"/>
  <c r="V58" i="61"/>
  <c r="V59" i="61"/>
  <c r="V60" i="61"/>
  <c r="V61" i="61"/>
  <c r="V62" i="61"/>
  <c r="V63" i="61"/>
  <c r="V64" i="61"/>
  <c r="V65" i="61"/>
  <c r="V66" i="61"/>
  <c r="V67" i="61"/>
  <c r="V68" i="61"/>
  <c r="V69" i="61"/>
  <c r="V70" i="61"/>
  <c r="V71" i="61"/>
  <c r="V72" i="61"/>
  <c r="V73" i="61"/>
  <c r="V74" i="61"/>
  <c r="V75" i="61"/>
  <c r="V76" i="61"/>
  <c r="V77" i="61"/>
  <c r="V78" i="61"/>
  <c r="V79" i="61"/>
  <c r="V80" i="61"/>
  <c r="V81" i="61"/>
  <c r="V82" i="61"/>
  <c r="V83" i="61"/>
  <c r="V84" i="61"/>
  <c r="V85" i="61"/>
  <c r="V86" i="61"/>
  <c r="V87" i="61"/>
  <c r="V88" i="61"/>
  <c r="V89" i="61"/>
  <c r="V90" i="61"/>
  <c r="V91" i="61"/>
  <c r="V92" i="61"/>
  <c r="V93" i="61"/>
  <c r="V94" i="61"/>
  <c r="V95" i="61"/>
  <c r="V96" i="61"/>
  <c r="V97" i="61"/>
  <c r="V98" i="61"/>
  <c r="V99" i="61"/>
  <c r="U14" i="61"/>
  <c r="U17" i="61"/>
  <c r="U18" i="61"/>
  <c r="U19" i="61"/>
  <c r="U20" i="61"/>
  <c r="U21" i="61"/>
  <c r="U22" i="61"/>
  <c r="U23" i="61"/>
  <c r="U24" i="61"/>
  <c r="U25" i="61"/>
  <c r="U26" i="61"/>
  <c r="U27" i="61"/>
  <c r="U28" i="61"/>
  <c r="U29" i="61"/>
  <c r="U30" i="61"/>
  <c r="U31" i="61"/>
  <c r="U32" i="61"/>
  <c r="U33" i="61"/>
  <c r="U34" i="61"/>
  <c r="U35" i="61"/>
  <c r="U36" i="61"/>
  <c r="U37" i="61"/>
  <c r="U38" i="61"/>
  <c r="U39" i="61"/>
  <c r="U40" i="61"/>
  <c r="U41" i="61"/>
  <c r="U42" i="61"/>
  <c r="U43" i="61"/>
  <c r="U44" i="61"/>
  <c r="U45" i="61"/>
  <c r="U46" i="61"/>
  <c r="U47" i="61"/>
  <c r="U48" i="61"/>
  <c r="U49" i="61"/>
  <c r="U50" i="61"/>
  <c r="U51" i="61"/>
  <c r="U52" i="61"/>
  <c r="U53" i="61"/>
  <c r="U54" i="61"/>
  <c r="U55" i="61"/>
  <c r="U56" i="61"/>
  <c r="U57" i="61"/>
  <c r="U58" i="61"/>
  <c r="U59" i="61"/>
  <c r="U60" i="61"/>
  <c r="U61" i="61"/>
  <c r="U62" i="61"/>
  <c r="U63" i="61"/>
  <c r="U64" i="61"/>
  <c r="U65" i="61"/>
  <c r="U66" i="61"/>
  <c r="U67" i="61"/>
  <c r="U68" i="61"/>
  <c r="U69" i="61"/>
  <c r="U70" i="61"/>
  <c r="U71" i="61"/>
  <c r="U72" i="61"/>
  <c r="U73" i="61"/>
  <c r="U74" i="61"/>
  <c r="U75" i="61"/>
  <c r="U76" i="61"/>
  <c r="U77" i="61"/>
  <c r="U78" i="61"/>
  <c r="U79" i="61"/>
  <c r="U80" i="61"/>
  <c r="U81" i="61"/>
  <c r="U82" i="61"/>
  <c r="U83" i="61"/>
  <c r="U84" i="61"/>
  <c r="U85" i="61"/>
  <c r="U86" i="61"/>
  <c r="U87" i="61"/>
  <c r="U88" i="61"/>
  <c r="U89" i="61"/>
  <c r="U90" i="61"/>
  <c r="U91" i="61"/>
  <c r="U92" i="61"/>
  <c r="U93" i="61"/>
  <c r="U94" i="61"/>
  <c r="U95" i="61"/>
  <c r="U96" i="61"/>
  <c r="U97" i="61"/>
  <c r="U98" i="61"/>
  <c r="U99" i="61"/>
  <c r="R15" i="61"/>
  <c r="R16" i="61"/>
  <c r="R17" i="61"/>
  <c r="R18" i="61"/>
  <c r="R19" i="61"/>
  <c r="R20" i="61"/>
  <c r="R21" i="61"/>
  <c r="R22" i="61"/>
  <c r="R23" i="61"/>
  <c r="R24" i="61"/>
  <c r="R25" i="61"/>
  <c r="R26" i="61"/>
  <c r="R27" i="61"/>
  <c r="R28" i="61"/>
  <c r="R29" i="61"/>
  <c r="R30" i="61"/>
  <c r="R31" i="61"/>
  <c r="R32" i="61"/>
  <c r="R33" i="61"/>
  <c r="R34" i="61"/>
  <c r="R35" i="61"/>
  <c r="R36" i="61"/>
  <c r="R37" i="61"/>
  <c r="R38" i="61"/>
  <c r="R39" i="61"/>
  <c r="R40" i="61"/>
  <c r="R41" i="61"/>
  <c r="R42" i="61"/>
  <c r="R43" i="61"/>
  <c r="R44" i="61"/>
  <c r="R45" i="61"/>
  <c r="R46" i="61"/>
  <c r="R47" i="61"/>
  <c r="R48" i="61"/>
  <c r="R49" i="61"/>
  <c r="R50" i="61"/>
  <c r="R51" i="61"/>
  <c r="R52" i="61"/>
  <c r="R53" i="61"/>
  <c r="R54" i="61"/>
  <c r="R55" i="61"/>
  <c r="R56" i="61"/>
  <c r="R57" i="61"/>
  <c r="R58" i="61"/>
  <c r="R59" i="61"/>
  <c r="R60" i="61"/>
  <c r="R61" i="61"/>
  <c r="R62" i="61"/>
  <c r="R63" i="61"/>
  <c r="R64" i="61"/>
  <c r="R65" i="61"/>
  <c r="R66" i="61"/>
  <c r="R67" i="61"/>
  <c r="R68" i="61"/>
  <c r="R69" i="61"/>
  <c r="R70" i="61"/>
  <c r="R71" i="61"/>
  <c r="R72" i="61"/>
  <c r="R73" i="61"/>
  <c r="R74" i="61"/>
  <c r="R75" i="61"/>
  <c r="R76" i="61"/>
  <c r="R77" i="61"/>
  <c r="R78" i="61"/>
  <c r="R79" i="61"/>
  <c r="R80" i="61"/>
  <c r="R81" i="61"/>
  <c r="R82" i="61"/>
  <c r="R83" i="61"/>
  <c r="R84" i="61"/>
  <c r="R85" i="61"/>
  <c r="R86" i="61"/>
  <c r="R87" i="61"/>
  <c r="R88" i="61"/>
  <c r="R89" i="61"/>
  <c r="R90" i="61"/>
  <c r="R91" i="61"/>
  <c r="R92" i="61"/>
  <c r="R93" i="61"/>
  <c r="R94" i="61"/>
  <c r="R95" i="61"/>
  <c r="R96" i="61"/>
  <c r="R97" i="61"/>
  <c r="R98" i="61"/>
  <c r="R99" i="61"/>
  <c r="Q14" i="44"/>
  <c r="Q15" i="44"/>
  <c r="Q16" i="44"/>
  <c r="Q17" i="44"/>
  <c r="Q18" i="44"/>
  <c r="Q19" i="44"/>
  <c r="Q20" i="44"/>
  <c r="Q21" i="44"/>
  <c r="Q22" i="44"/>
  <c r="Q23" i="44"/>
  <c r="Q24" i="44"/>
  <c r="Q25" i="44"/>
  <c r="Q26" i="44"/>
  <c r="Q27" i="44"/>
  <c r="Q28" i="44"/>
  <c r="Q29" i="44"/>
  <c r="Q30" i="44"/>
  <c r="Q31" i="44"/>
  <c r="Q32" i="44"/>
  <c r="Q33" i="44"/>
  <c r="Q34" i="44"/>
  <c r="Q35" i="44"/>
  <c r="Q36" i="44"/>
  <c r="Q37" i="44"/>
  <c r="Q38" i="44"/>
  <c r="Q39" i="44"/>
  <c r="Q40" i="44"/>
  <c r="Q41" i="44"/>
  <c r="Q42" i="44"/>
  <c r="Q43" i="44"/>
  <c r="Q44" i="44"/>
  <c r="Q45" i="44"/>
  <c r="Q46" i="44"/>
  <c r="Q47" i="44"/>
  <c r="Q48" i="44"/>
  <c r="Q49" i="44"/>
  <c r="Q50" i="44"/>
  <c r="Q51" i="44"/>
  <c r="Q52" i="44"/>
  <c r="Q53" i="44"/>
  <c r="Q54" i="44"/>
  <c r="Q55" i="44"/>
  <c r="Q56" i="44"/>
  <c r="Q57" i="44"/>
  <c r="Q58" i="44"/>
  <c r="Q59" i="44"/>
  <c r="Q60" i="44"/>
  <c r="Q61" i="44"/>
  <c r="Q62" i="44"/>
  <c r="Q63" i="44"/>
  <c r="Q64" i="44"/>
  <c r="Q65" i="44"/>
  <c r="Q66" i="44"/>
  <c r="Q67" i="44"/>
  <c r="Q68" i="44"/>
  <c r="Q69" i="44"/>
  <c r="Q70" i="44"/>
  <c r="Q71" i="44"/>
  <c r="Q72" i="44"/>
  <c r="Q73" i="44"/>
  <c r="Q74" i="44"/>
  <c r="Q75" i="44"/>
  <c r="Q76" i="44"/>
  <c r="Q77" i="44"/>
  <c r="Q78" i="44"/>
  <c r="Q79" i="44"/>
  <c r="Q80" i="44"/>
  <c r="Q81" i="44"/>
  <c r="Q82" i="44"/>
  <c r="Q83" i="44"/>
  <c r="Q84" i="44"/>
  <c r="Q85" i="44"/>
  <c r="Q86" i="44"/>
  <c r="Q87" i="44"/>
  <c r="Q88" i="44"/>
  <c r="Q89" i="44"/>
  <c r="Q90" i="44"/>
  <c r="Q91" i="44"/>
  <c r="Q92" i="44"/>
  <c r="Q93" i="44"/>
  <c r="Q94" i="44"/>
  <c r="Q95" i="44"/>
  <c r="Q96" i="44"/>
  <c r="Q97" i="44"/>
  <c r="Q98" i="44"/>
  <c r="Q99" i="44"/>
  <c r="Q13" i="44"/>
  <c r="N100" i="61" l="1"/>
  <c r="N99" i="61"/>
  <c r="AD99" i="61" s="1"/>
  <c r="N98" i="61"/>
  <c r="AD98" i="61" s="1"/>
  <c r="N97" i="61"/>
  <c r="AD97" i="61" s="1"/>
  <c r="AI97" i="61" s="1"/>
  <c r="N96" i="61"/>
  <c r="AD96" i="61" s="1"/>
  <c r="N95" i="61"/>
  <c r="AD95" i="61" s="1"/>
  <c r="AH95" i="61" s="1"/>
  <c r="N94" i="61"/>
  <c r="AD94" i="61" s="1"/>
  <c r="N93" i="61"/>
  <c r="AD93" i="61" s="1"/>
  <c r="N92" i="61"/>
  <c r="AD92" i="61" s="1"/>
  <c r="N91" i="61"/>
  <c r="AD91" i="61" s="1"/>
  <c r="AH91" i="61" s="1"/>
  <c r="N90" i="61"/>
  <c r="AD90" i="61" s="1"/>
  <c r="N89" i="61"/>
  <c r="AD89" i="61" s="1"/>
  <c r="AH89" i="61" s="1"/>
  <c r="N88" i="61"/>
  <c r="AD88" i="61" s="1"/>
  <c r="N87" i="61"/>
  <c r="AD87" i="61" s="1"/>
  <c r="AH87" i="61" s="1"/>
  <c r="N86" i="61"/>
  <c r="AD86" i="61" s="1"/>
  <c r="N85" i="61"/>
  <c r="AD85" i="61" s="1"/>
  <c r="N84" i="61"/>
  <c r="AD84" i="61" s="1"/>
  <c r="N83" i="61"/>
  <c r="AD83" i="61" s="1"/>
  <c r="AH83" i="61" s="1"/>
  <c r="N82" i="61"/>
  <c r="AD82" i="61" s="1"/>
  <c r="N81" i="61"/>
  <c r="AD81" i="61" s="1"/>
  <c r="AH81" i="61" s="1"/>
  <c r="N80" i="61"/>
  <c r="AD80" i="61" s="1"/>
  <c r="N79" i="61"/>
  <c r="AD79" i="61" s="1"/>
  <c r="N78" i="61"/>
  <c r="AD78" i="61" s="1"/>
  <c r="N77" i="61"/>
  <c r="AD77" i="61" s="1"/>
  <c r="AH77" i="61" s="1"/>
  <c r="N76" i="61"/>
  <c r="AD76" i="61" s="1"/>
  <c r="N75" i="61"/>
  <c r="AD75" i="61" s="1"/>
  <c r="AH75" i="61" s="1"/>
  <c r="N74" i="61"/>
  <c r="AD74" i="61" s="1"/>
  <c r="N73" i="61"/>
  <c r="AD73" i="61" s="1"/>
  <c r="AH73" i="61" s="1"/>
  <c r="N72" i="61"/>
  <c r="AD72" i="61" s="1"/>
  <c r="N71" i="61"/>
  <c r="AD71" i="61" s="1"/>
  <c r="AH71" i="61" s="1"/>
  <c r="N70" i="61"/>
  <c r="AD70" i="61" s="1"/>
  <c r="N69" i="61"/>
  <c r="AD69" i="61" s="1"/>
  <c r="N68" i="61"/>
  <c r="AD68" i="61" s="1"/>
  <c r="N67" i="61"/>
  <c r="AD67" i="61" s="1"/>
  <c r="AH67" i="61" s="1"/>
  <c r="N66" i="61"/>
  <c r="AD66" i="61" s="1"/>
  <c r="N65" i="61"/>
  <c r="AD65" i="61" s="1"/>
  <c r="AH65" i="61" s="1"/>
  <c r="N64" i="61"/>
  <c r="AD64" i="61" s="1"/>
  <c r="N63" i="61"/>
  <c r="AD63" i="61" s="1"/>
  <c r="N62" i="61"/>
  <c r="AD62" i="61" s="1"/>
  <c r="N61" i="61"/>
  <c r="AD61" i="61" s="1"/>
  <c r="AH61" i="61" s="1"/>
  <c r="N60" i="61"/>
  <c r="AD60" i="61" s="1"/>
  <c r="AJ60" i="61" s="1"/>
  <c r="AK60" i="61" s="1"/>
  <c r="N59" i="61"/>
  <c r="AD59" i="61" s="1"/>
  <c r="AH59" i="61" s="1"/>
  <c r="N58" i="61"/>
  <c r="AD58" i="61" s="1"/>
  <c r="N57" i="61"/>
  <c r="AD57" i="61" s="1"/>
  <c r="AH57" i="61" s="1"/>
  <c r="N56" i="61"/>
  <c r="AD56" i="61" s="1"/>
  <c r="N55" i="61"/>
  <c r="AD55" i="61" s="1"/>
  <c r="N54" i="61"/>
  <c r="AD54" i="61" s="1"/>
  <c r="N53" i="61"/>
  <c r="AD53" i="61" s="1"/>
  <c r="AH53" i="61" s="1"/>
  <c r="N52" i="61"/>
  <c r="AD52" i="61" s="1"/>
  <c r="N51" i="61"/>
  <c r="AD51" i="61" s="1"/>
  <c r="AH51" i="61" s="1"/>
  <c r="N50" i="61"/>
  <c r="AD50" i="61" s="1"/>
  <c r="N49" i="61"/>
  <c r="AD49" i="61" s="1"/>
  <c r="N48" i="61"/>
  <c r="AD48" i="61" s="1"/>
  <c r="N47" i="61"/>
  <c r="AD47" i="61" s="1"/>
  <c r="AH47" i="61" s="1"/>
  <c r="N46" i="61"/>
  <c r="AD46" i="61" s="1"/>
  <c r="N45" i="61"/>
  <c r="AD45" i="61" s="1"/>
  <c r="AH45" i="61" s="1"/>
  <c r="N44" i="61"/>
  <c r="AD44" i="61" s="1"/>
  <c r="N43" i="61"/>
  <c r="AD43" i="61" s="1"/>
  <c r="AH43" i="61" s="1"/>
  <c r="N42" i="61"/>
  <c r="AD42" i="61" s="1"/>
  <c r="N41" i="61"/>
  <c r="AD41" i="61" s="1"/>
  <c r="AH41" i="61" s="1"/>
  <c r="N40" i="61"/>
  <c r="AD40" i="61" s="1"/>
  <c r="N39" i="61"/>
  <c r="AD39" i="61" s="1"/>
  <c r="N38" i="61"/>
  <c r="AD38" i="61" s="1"/>
  <c r="N37" i="61"/>
  <c r="AD37" i="61" s="1"/>
  <c r="AH37" i="61" s="1"/>
  <c r="N36" i="61"/>
  <c r="AD36" i="61" s="1"/>
  <c r="N35" i="61"/>
  <c r="AD35" i="61" s="1"/>
  <c r="AH35" i="61" s="1"/>
  <c r="N34" i="61"/>
  <c r="AD34" i="61" s="1"/>
  <c r="N33" i="61"/>
  <c r="AD33" i="61" s="1"/>
  <c r="N32" i="61"/>
  <c r="AD32" i="61" s="1"/>
  <c r="N31" i="61"/>
  <c r="AD31" i="61" s="1"/>
  <c r="AH31" i="61" s="1"/>
  <c r="N30" i="61"/>
  <c r="AD30" i="61" s="1"/>
  <c r="N29" i="61"/>
  <c r="AD29" i="61" s="1"/>
  <c r="AH29" i="61" s="1"/>
  <c r="N28" i="61"/>
  <c r="AD28" i="61" s="1"/>
  <c r="N27" i="61"/>
  <c r="AD27" i="61" s="1"/>
  <c r="AH27" i="61" s="1"/>
  <c r="N26" i="61"/>
  <c r="AD26" i="61" s="1"/>
  <c r="N25" i="61"/>
  <c r="AD25" i="61" s="1"/>
  <c r="AH25" i="61" s="1"/>
  <c r="N24" i="61"/>
  <c r="AD24" i="61" s="1"/>
  <c r="N23" i="61"/>
  <c r="AD23" i="61" s="1"/>
  <c r="N22" i="61"/>
  <c r="AD22" i="61" s="1"/>
  <c r="N21" i="61"/>
  <c r="AD21" i="61" s="1"/>
  <c r="AH21" i="61" s="1"/>
  <c r="N20" i="61"/>
  <c r="AD20" i="61" s="1"/>
  <c r="N19" i="61"/>
  <c r="AD19" i="61" s="1"/>
  <c r="N18" i="61"/>
  <c r="AD18" i="61" s="1"/>
  <c r="N17" i="61"/>
  <c r="AD17" i="61" s="1"/>
  <c r="N16" i="61"/>
  <c r="AD16" i="61" s="1"/>
  <c r="N15" i="61"/>
  <c r="AD15" i="61" s="1"/>
  <c r="N14" i="61"/>
  <c r="X13" i="61"/>
  <c r="V13" i="61"/>
  <c r="U13" i="61"/>
  <c r="N13" i="61"/>
  <c r="AD13" i="61" l="1"/>
  <c r="F10" i="61"/>
  <c r="D14" i="49" s="1"/>
  <c r="AH17" i="61"/>
  <c r="AJ13" i="61"/>
  <c r="AK13" i="61" s="1"/>
  <c r="AH16" i="61"/>
  <c r="AJ16" i="61"/>
  <c r="AK16" i="61" s="1"/>
  <c r="AD14" i="61"/>
  <c r="AJ14" i="61" s="1"/>
  <c r="AK14" i="61" s="1"/>
  <c r="AH15" i="61"/>
  <c r="AJ15" i="61"/>
  <c r="AK15" i="61" s="1"/>
  <c r="AJ40" i="61"/>
  <c r="AK40" i="61" s="1"/>
  <c r="AJ56" i="61"/>
  <c r="AK56" i="61" s="1"/>
  <c r="AJ74" i="61"/>
  <c r="AK74" i="61" s="1"/>
  <c r="AH23" i="61"/>
  <c r="AI23" i="61" s="1"/>
  <c r="AJ28" i="61"/>
  <c r="AK28" i="61" s="1"/>
  <c r="AI91" i="61"/>
  <c r="AJ39" i="61"/>
  <c r="AK39" i="61" s="1"/>
  <c r="AJ82" i="61"/>
  <c r="AK82" i="61" s="1"/>
  <c r="AI95" i="61"/>
  <c r="AJ18" i="61"/>
  <c r="AK18" i="61" s="1"/>
  <c r="AJ44" i="61"/>
  <c r="AK44" i="61" s="1"/>
  <c r="AJ90" i="61"/>
  <c r="AK90" i="61" s="1"/>
  <c r="AJ86" i="61"/>
  <c r="AK86" i="61" s="1"/>
  <c r="AJ30" i="61"/>
  <c r="AK30" i="61" s="1"/>
  <c r="AJ19" i="61"/>
  <c r="AK19" i="61" s="1"/>
  <c r="AI25" i="61"/>
  <c r="AJ32" i="61"/>
  <c r="AK32" i="61" s="1"/>
  <c r="AJ36" i="61"/>
  <c r="AK36" i="61" s="1"/>
  <c r="AJ55" i="61"/>
  <c r="AK55" i="61" s="1"/>
  <c r="AJ70" i="61"/>
  <c r="AK70" i="61" s="1"/>
  <c r="AJ78" i="61"/>
  <c r="AK78" i="61" s="1"/>
  <c r="AJ48" i="61"/>
  <c r="AK48" i="61" s="1"/>
  <c r="AJ52" i="61"/>
  <c r="AK52" i="61" s="1"/>
  <c r="AI61" i="61"/>
  <c r="AJ96" i="61"/>
  <c r="AK96" i="61" s="1"/>
  <c r="AJ98" i="61"/>
  <c r="AK98" i="61" s="1"/>
  <c r="AJ22" i="61"/>
  <c r="AK22" i="61" s="1"/>
  <c r="AJ33" i="61"/>
  <c r="AK33" i="61" s="1"/>
  <c r="AJ62" i="61"/>
  <c r="AK62" i="61" s="1"/>
  <c r="AJ66" i="61"/>
  <c r="AK66" i="61" s="1"/>
  <c r="AJ76" i="61"/>
  <c r="AK76" i="61" s="1"/>
  <c r="AJ49" i="61"/>
  <c r="AK49" i="61" s="1"/>
  <c r="AJ20" i="61"/>
  <c r="AK20" i="61" s="1"/>
  <c r="AJ23" i="61"/>
  <c r="AK23" i="61" s="1"/>
  <c r="AJ27" i="61"/>
  <c r="AK27" i="61" s="1"/>
  <c r="AJ37" i="61"/>
  <c r="AK37" i="61" s="1"/>
  <c r="AJ43" i="61"/>
  <c r="AK43" i="61" s="1"/>
  <c r="AJ53" i="61"/>
  <c r="AK53" i="61" s="1"/>
  <c r="AJ59" i="61"/>
  <c r="AK59" i="61" s="1"/>
  <c r="AJ64" i="61"/>
  <c r="AK64" i="61" s="1"/>
  <c r="AJ67" i="61"/>
  <c r="AK67" i="61" s="1"/>
  <c r="AJ73" i="61"/>
  <c r="AK73" i="61" s="1"/>
  <c r="AJ80" i="61"/>
  <c r="AK80" i="61" s="1"/>
  <c r="AJ83" i="61"/>
  <c r="AK83" i="61" s="1"/>
  <c r="AJ89" i="61"/>
  <c r="AK89" i="61" s="1"/>
  <c r="AJ93" i="61"/>
  <c r="AK93" i="61" s="1"/>
  <c r="AJ94" i="61"/>
  <c r="AK94" i="61" s="1"/>
  <c r="AJ99" i="61"/>
  <c r="AK99" i="61" s="1"/>
  <c r="AJ63" i="61"/>
  <c r="AK63" i="61" s="1"/>
  <c r="AJ69" i="61"/>
  <c r="AK69" i="61" s="1"/>
  <c r="AJ79" i="61"/>
  <c r="AK79" i="61" s="1"/>
  <c r="AJ85" i="61"/>
  <c r="AK85" i="61" s="1"/>
  <c r="AJ97" i="61"/>
  <c r="AK97" i="61" s="1"/>
  <c r="AJ21" i="61"/>
  <c r="AK21" i="61" s="1"/>
  <c r="AJ25" i="61"/>
  <c r="AK25" i="61" s="1"/>
  <c r="AJ26" i="61"/>
  <c r="AK26" i="61" s="1"/>
  <c r="AJ29" i="61"/>
  <c r="AK29" i="61" s="1"/>
  <c r="AJ35" i="61"/>
  <c r="AK35" i="61" s="1"/>
  <c r="AJ42" i="61"/>
  <c r="AK42" i="61" s="1"/>
  <c r="AJ45" i="61"/>
  <c r="AK45" i="61" s="1"/>
  <c r="AJ51" i="61"/>
  <c r="AK51" i="61" s="1"/>
  <c r="AJ58" i="61"/>
  <c r="AK58" i="61" s="1"/>
  <c r="AJ61" i="61"/>
  <c r="AK61" i="61" s="1"/>
  <c r="AJ65" i="61"/>
  <c r="AK65" i="61" s="1"/>
  <c r="AJ72" i="61"/>
  <c r="AK72" i="61" s="1"/>
  <c r="AJ75" i="61"/>
  <c r="AK75" i="61" s="1"/>
  <c r="AJ81" i="61"/>
  <c r="AK81" i="61" s="1"/>
  <c r="AJ88" i="61"/>
  <c r="AK88" i="61" s="1"/>
  <c r="AJ91" i="61"/>
  <c r="AK91" i="61" s="1"/>
  <c r="AH93" i="61"/>
  <c r="AJ95" i="61"/>
  <c r="AK95" i="61" s="1"/>
  <c r="AH99" i="61"/>
  <c r="AH19" i="61"/>
  <c r="AI19" i="61" s="1"/>
  <c r="AJ31" i="61"/>
  <c r="AK31" i="61" s="1"/>
  <c r="AH33" i="61"/>
  <c r="AJ38" i="61"/>
  <c r="AK38" i="61" s="1"/>
  <c r="AH39" i="61"/>
  <c r="AJ41" i="61"/>
  <c r="AK41" i="61" s="1"/>
  <c r="AJ47" i="61"/>
  <c r="AK47" i="61" s="1"/>
  <c r="AH49" i="61"/>
  <c r="AH55" i="61"/>
  <c r="AJ57" i="61"/>
  <c r="AK57" i="61" s="1"/>
  <c r="AH63" i="61"/>
  <c r="AJ68" i="61"/>
  <c r="AK68" i="61" s="1"/>
  <c r="AH69" i="61"/>
  <c r="AJ71" i="61"/>
  <c r="AK71" i="61" s="1"/>
  <c r="AJ77" i="61"/>
  <c r="AK77" i="61" s="1"/>
  <c r="AH79" i="61"/>
  <c r="AJ84" i="61"/>
  <c r="AK84" i="61" s="1"/>
  <c r="AH85" i="61"/>
  <c r="AJ87" i="61"/>
  <c r="AK87" i="61" s="1"/>
  <c r="AI93" i="61"/>
  <c r="AH97" i="61"/>
  <c r="AI46" i="61"/>
  <c r="AH46" i="61"/>
  <c r="AI54" i="61"/>
  <c r="AH54" i="61"/>
  <c r="AH24" i="61"/>
  <c r="AI24" i="61" s="1"/>
  <c r="AI62" i="61"/>
  <c r="AH62" i="61"/>
  <c r="AI66" i="61"/>
  <c r="AH66" i="61"/>
  <c r="AI70" i="61"/>
  <c r="AH70" i="61"/>
  <c r="AI74" i="61"/>
  <c r="AH74" i="61"/>
  <c r="AI78" i="61"/>
  <c r="AH78" i="61"/>
  <c r="AI82" i="61"/>
  <c r="AH82" i="61"/>
  <c r="AI86" i="61"/>
  <c r="AH86" i="61"/>
  <c r="AI90" i="61"/>
  <c r="AH90" i="61"/>
  <c r="AI98" i="61"/>
  <c r="AH98" i="61"/>
  <c r="AI34" i="61"/>
  <c r="AH34" i="61"/>
  <c r="AI50" i="61"/>
  <c r="AH50" i="61"/>
  <c r="AI92" i="61"/>
  <c r="AH92" i="61"/>
  <c r="AH13" i="61"/>
  <c r="AH18" i="61"/>
  <c r="AI18" i="61" s="1"/>
  <c r="AH22" i="61"/>
  <c r="AI22" i="61" s="1"/>
  <c r="AH28" i="61"/>
  <c r="AI28" i="61" s="1"/>
  <c r="AH32" i="61"/>
  <c r="AI32" i="61" s="1"/>
  <c r="AJ34" i="61"/>
  <c r="AK34" i="61" s="1"/>
  <c r="AI36" i="61"/>
  <c r="AH36" i="61"/>
  <c r="AI40" i="61"/>
  <c r="AH40" i="61"/>
  <c r="AI44" i="61"/>
  <c r="AH44" i="61"/>
  <c r="AJ46" i="61"/>
  <c r="AK46" i="61" s="1"/>
  <c r="AI48" i="61"/>
  <c r="AH48" i="61"/>
  <c r="AJ50" i="61"/>
  <c r="AK50" i="61" s="1"/>
  <c r="AI52" i="61"/>
  <c r="AH52" i="61"/>
  <c r="AJ54" i="61"/>
  <c r="AK54" i="61" s="1"/>
  <c r="AI56" i="61"/>
  <c r="AH56" i="61"/>
  <c r="AI60" i="61"/>
  <c r="AH60" i="61"/>
  <c r="AJ92" i="61"/>
  <c r="AK92" i="61" s="1"/>
  <c r="AI96" i="61"/>
  <c r="AH96" i="61"/>
  <c r="AH20" i="61"/>
  <c r="AI20" i="61" s="1"/>
  <c r="AH26" i="61"/>
  <c r="AI26" i="61" s="1"/>
  <c r="AH30" i="61"/>
  <c r="AI30" i="61" s="1"/>
  <c r="AI38" i="61"/>
  <c r="AH38" i="61"/>
  <c r="AI42" i="61"/>
  <c r="AH42" i="61"/>
  <c r="AI58" i="61"/>
  <c r="AH58" i="61"/>
  <c r="AJ17" i="61"/>
  <c r="AK17" i="61" s="1"/>
  <c r="AJ24" i="61"/>
  <c r="AK24" i="61" s="1"/>
  <c r="AI64" i="61"/>
  <c r="AH64" i="61"/>
  <c r="AI68" i="61"/>
  <c r="AH68" i="61"/>
  <c r="AI72" i="61"/>
  <c r="AH72" i="61"/>
  <c r="AI76" i="61"/>
  <c r="AH76" i="61"/>
  <c r="AI80" i="61"/>
  <c r="AH80" i="61"/>
  <c r="AI84" i="61"/>
  <c r="AH84" i="61"/>
  <c r="AI88" i="61"/>
  <c r="AH88" i="61"/>
  <c r="AI94" i="61"/>
  <c r="AH94" i="61"/>
  <c r="AI21" i="61"/>
  <c r="AI27" i="61"/>
  <c r="AI29" i="61"/>
  <c r="AI31" i="61"/>
  <c r="AI33" i="61"/>
  <c r="AI35" i="61"/>
  <c r="AI37" i="61"/>
  <c r="AI39" i="61"/>
  <c r="AI41" i="61"/>
  <c r="AI43" i="61"/>
  <c r="AI45" i="61"/>
  <c r="AI47" i="61"/>
  <c r="AI49" i="61"/>
  <c r="AI51" i="61"/>
  <c r="AI53" i="61"/>
  <c r="AI55" i="61"/>
  <c r="AI57" i="61"/>
  <c r="AI59" i="61"/>
  <c r="AI63" i="61"/>
  <c r="AI65" i="61"/>
  <c r="AI67" i="61"/>
  <c r="AI69" i="61"/>
  <c r="AI71" i="61"/>
  <c r="AI73" i="61"/>
  <c r="AI75" i="61"/>
  <c r="AI77" i="61"/>
  <c r="AI79" i="61"/>
  <c r="AI81" i="61"/>
  <c r="AI83" i="61"/>
  <c r="AI85" i="61"/>
  <c r="AI87" i="61"/>
  <c r="AI89" i="61"/>
  <c r="AI99" i="61"/>
  <c r="M14" i="44"/>
  <c r="AA14" i="44" s="1"/>
  <c r="M15" i="44"/>
  <c r="AA15" i="44" s="1"/>
  <c r="AG15" i="44" s="1"/>
  <c r="M16" i="44"/>
  <c r="AA16" i="44" s="1"/>
  <c r="AG16" i="44" s="1"/>
  <c r="M17" i="44"/>
  <c r="AA17" i="44" s="1"/>
  <c r="AG17" i="44" s="1"/>
  <c r="M18" i="44"/>
  <c r="AA18" i="44" s="1"/>
  <c r="AG18" i="44" s="1"/>
  <c r="M19" i="44"/>
  <c r="AA19" i="44" s="1"/>
  <c r="M20" i="44"/>
  <c r="AA20" i="44" s="1"/>
  <c r="M21" i="44"/>
  <c r="AA21" i="44" s="1"/>
  <c r="M22" i="44"/>
  <c r="AA22" i="44" s="1"/>
  <c r="M23" i="44"/>
  <c r="AA23" i="44" s="1"/>
  <c r="M24" i="44"/>
  <c r="AA24" i="44" s="1"/>
  <c r="M25" i="44"/>
  <c r="AA25" i="44" s="1"/>
  <c r="M26" i="44"/>
  <c r="AA26" i="44" s="1"/>
  <c r="M27" i="44"/>
  <c r="AA27" i="44" s="1"/>
  <c r="M28" i="44"/>
  <c r="AA28" i="44" s="1"/>
  <c r="M29" i="44"/>
  <c r="AA29" i="44" s="1"/>
  <c r="M30" i="44"/>
  <c r="AA30" i="44" s="1"/>
  <c r="M31" i="44"/>
  <c r="AA31" i="44" s="1"/>
  <c r="M32" i="44"/>
  <c r="AA32" i="44" s="1"/>
  <c r="M33" i="44"/>
  <c r="AA33" i="44" s="1"/>
  <c r="M34" i="44"/>
  <c r="AA34" i="44" s="1"/>
  <c r="M35" i="44"/>
  <c r="AA35" i="44" s="1"/>
  <c r="M36" i="44"/>
  <c r="AA36" i="44" s="1"/>
  <c r="M37" i="44"/>
  <c r="AA37" i="44" s="1"/>
  <c r="M38" i="44"/>
  <c r="AA38" i="44" s="1"/>
  <c r="M39" i="44"/>
  <c r="AA39" i="44" s="1"/>
  <c r="M40" i="44"/>
  <c r="AA40" i="44" s="1"/>
  <c r="M41" i="44"/>
  <c r="AA41" i="44" s="1"/>
  <c r="M42" i="44"/>
  <c r="AA42" i="44" s="1"/>
  <c r="M43" i="44"/>
  <c r="AA43" i="44" s="1"/>
  <c r="M44" i="44"/>
  <c r="AA44" i="44" s="1"/>
  <c r="M45" i="44"/>
  <c r="AA45" i="44" s="1"/>
  <c r="M46" i="44"/>
  <c r="AA46" i="44" s="1"/>
  <c r="M47" i="44"/>
  <c r="AA47" i="44" s="1"/>
  <c r="M48" i="44"/>
  <c r="AA48" i="44" s="1"/>
  <c r="M49" i="44"/>
  <c r="AA49" i="44" s="1"/>
  <c r="M50" i="44"/>
  <c r="AA50" i="44" s="1"/>
  <c r="M51" i="44"/>
  <c r="AA51" i="44" s="1"/>
  <c r="M52" i="44"/>
  <c r="AA52" i="44" s="1"/>
  <c r="M53" i="44"/>
  <c r="AA53" i="44" s="1"/>
  <c r="M54" i="44"/>
  <c r="AA54" i="44" s="1"/>
  <c r="M55" i="44"/>
  <c r="AA55" i="44" s="1"/>
  <c r="M56" i="44"/>
  <c r="AA56" i="44" s="1"/>
  <c r="M57" i="44"/>
  <c r="AA57" i="44" s="1"/>
  <c r="M58" i="44"/>
  <c r="AA58" i="44" s="1"/>
  <c r="M59" i="44"/>
  <c r="AA59" i="44" s="1"/>
  <c r="M60" i="44"/>
  <c r="AA60" i="44" s="1"/>
  <c r="M61" i="44"/>
  <c r="AA61" i="44" s="1"/>
  <c r="M62" i="44"/>
  <c r="AA62" i="44" s="1"/>
  <c r="M63" i="44"/>
  <c r="AA63" i="44" s="1"/>
  <c r="M64" i="44"/>
  <c r="AA64" i="44" s="1"/>
  <c r="M65" i="44"/>
  <c r="AA65" i="44" s="1"/>
  <c r="M66" i="44"/>
  <c r="AA66" i="44" s="1"/>
  <c r="M67" i="44"/>
  <c r="AA67" i="44" s="1"/>
  <c r="M68" i="44"/>
  <c r="AA68" i="44" s="1"/>
  <c r="M69" i="44"/>
  <c r="AA69" i="44" s="1"/>
  <c r="M70" i="44"/>
  <c r="AA70" i="44" s="1"/>
  <c r="M71" i="44"/>
  <c r="AA71" i="44" s="1"/>
  <c r="M72" i="44"/>
  <c r="AA72" i="44" s="1"/>
  <c r="M73" i="44"/>
  <c r="AA73" i="44" s="1"/>
  <c r="M74" i="44"/>
  <c r="AA74" i="44" s="1"/>
  <c r="M75" i="44"/>
  <c r="AA75" i="44" s="1"/>
  <c r="M76" i="44"/>
  <c r="AA76" i="44" s="1"/>
  <c r="M77" i="44"/>
  <c r="AA77" i="44" s="1"/>
  <c r="M78" i="44"/>
  <c r="AA78" i="44" s="1"/>
  <c r="M79" i="44"/>
  <c r="AA79" i="44" s="1"/>
  <c r="M80" i="44"/>
  <c r="AA80" i="44" s="1"/>
  <c r="M81" i="44"/>
  <c r="AA81" i="44" s="1"/>
  <c r="M82" i="44"/>
  <c r="AA82" i="44" s="1"/>
  <c r="M83" i="44"/>
  <c r="AA83" i="44" s="1"/>
  <c r="M84" i="44"/>
  <c r="AA84" i="44" s="1"/>
  <c r="M85" i="44"/>
  <c r="AA85" i="44" s="1"/>
  <c r="M86" i="44"/>
  <c r="AA86" i="44" s="1"/>
  <c r="M87" i="44"/>
  <c r="AA87" i="44" s="1"/>
  <c r="M88" i="44"/>
  <c r="AA88" i="44" s="1"/>
  <c r="M89" i="44"/>
  <c r="AA89" i="44" s="1"/>
  <c r="M90" i="44"/>
  <c r="AA90" i="44" s="1"/>
  <c r="M91" i="44"/>
  <c r="AA91" i="44" s="1"/>
  <c r="M92" i="44"/>
  <c r="AA92" i="44" s="1"/>
  <c r="M93" i="44"/>
  <c r="AA93" i="44" s="1"/>
  <c r="M94" i="44"/>
  <c r="AA94" i="44" s="1"/>
  <c r="M95" i="44"/>
  <c r="AA95" i="44" s="1"/>
  <c r="M96" i="44"/>
  <c r="AA96" i="44" s="1"/>
  <c r="M97" i="44"/>
  <c r="AA97" i="44" s="1"/>
  <c r="M98" i="44"/>
  <c r="AA98" i="44" s="1"/>
  <c r="M99" i="44"/>
  <c r="AA99" i="44" s="1"/>
  <c r="M100" i="44"/>
  <c r="AA100" i="44" s="1"/>
  <c r="M13" i="44"/>
  <c r="AH14" i="61" l="1"/>
  <c r="F10" i="44"/>
  <c r="D15" i="49" s="1"/>
  <c r="AA13" i="44"/>
  <c r="AE98" i="44"/>
  <c r="AG98" i="44"/>
  <c r="AH98" i="44" s="1"/>
  <c r="AE90" i="44"/>
  <c r="AG90" i="44"/>
  <c r="AH90" i="44" s="1"/>
  <c r="AE78" i="44"/>
  <c r="AG78" i="44"/>
  <c r="AH78" i="44" s="1"/>
  <c r="AE70" i="44"/>
  <c r="AG70" i="44"/>
  <c r="AH70" i="44" s="1"/>
  <c r="AE58" i="44"/>
  <c r="AG58" i="44"/>
  <c r="AH58" i="44" s="1"/>
  <c r="AE46" i="44"/>
  <c r="AG46" i="44"/>
  <c r="AH46" i="44" s="1"/>
  <c r="AE38" i="44"/>
  <c r="AG38" i="44"/>
  <c r="AH38" i="44" s="1"/>
  <c r="AE26" i="44"/>
  <c r="AG26" i="44"/>
  <c r="AH26" i="44" s="1"/>
  <c r="AE14" i="44"/>
  <c r="AG14" i="44"/>
  <c r="AH14" i="44" s="1"/>
  <c r="AE97" i="44"/>
  <c r="AG97" i="44"/>
  <c r="AH97" i="44" s="1"/>
  <c r="AE93" i="44"/>
  <c r="AG93" i="44"/>
  <c r="AH93" i="44" s="1"/>
  <c r="AE89" i="44"/>
  <c r="AG89" i="44"/>
  <c r="AH89" i="44" s="1"/>
  <c r="AE85" i="44"/>
  <c r="AG85" i="44"/>
  <c r="AH85" i="44" s="1"/>
  <c r="AE81" i="44"/>
  <c r="AG81" i="44"/>
  <c r="AH81" i="44" s="1"/>
  <c r="AE77" i="44"/>
  <c r="AG77" i="44"/>
  <c r="AH77" i="44" s="1"/>
  <c r="AE73" i="44"/>
  <c r="AG73" i="44"/>
  <c r="AH73" i="44" s="1"/>
  <c r="AE69" i="44"/>
  <c r="AG69" i="44"/>
  <c r="AH69" i="44" s="1"/>
  <c r="AE65" i="44"/>
  <c r="AG65" i="44"/>
  <c r="AH65" i="44" s="1"/>
  <c r="AE61" i="44"/>
  <c r="AG61" i="44"/>
  <c r="AH61" i="44" s="1"/>
  <c r="AE57" i="44"/>
  <c r="AG57" i="44"/>
  <c r="AH57" i="44" s="1"/>
  <c r="AE53" i="44"/>
  <c r="AG53" i="44"/>
  <c r="AH53" i="44" s="1"/>
  <c r="AE49" i="44"/>
  <c r="AG49" i="44"/>
  <c r="AH49" i="44" s="1"/>
  <c r="AE45" i="44"/>
  <c r="AG45" i="44"/>
  <c r="AH45" i="44" s="1"/>
  <c r="AE41" i="44"/>
  <c r="AG41" i="44"/>
  <c r="AH41" i="44" s="1"/>
  <c r="AE37" i="44"/>
  <c r="AG37" i="44"/>
  <c r="AH37" i="44" s="1"/>
  <c r="AE33" i="44"/>
  <c r="AG33" i="44"/>
  <c r="AH33" i="44" s="1"/>
  <c r="AE29" i="44"/>
  <c r="AG29" i="44"/>
  <c r="AH29" i="44" s="1"/>
  <c r="AE25" i="44"/>
  <c r="AG25" i="44"/>
  <c r="AH25" i="44" s="1"/>
  <c r="AE21" i="44"/>
  <c r="AG21" i="44"/>
  <c r="AH21" i="44" s="1"/>
  <c r="AE17" i="44"/>
  <c r="AH17" i="44"/>
  <c r="AE86" i="44"/>
  <c r="AG86" i="44"/>
  <c r="AH86" i="44" s="1"/>
  <c r="AE66" i="44"/>
  <c r="AG66" i="44"/>
  <c r="AH66" i="44" s="1"/>
  <c r="AE50" i="44"/>
  <c r="AG50" i="44"/>
  <c r="AH50" i="44" s="1"/>
  <c r="AE34" i="44"/>
  <c r="AG34" i="44"/>
  <c r="AH34" i="44" s="1"/>
  <c r="AE22" i="44"/>
  <c r="AG22" i="44"/>
  <c r="AH22" i="44" s="1"/>
  <c r="AE92" i="44"/>
  <c r="AG92" i="44"/>
  <c r="AH92" i="44" s="1"/>
  <c r="AG84" i="44"/>
  <c r="AH84" i="44" s="1"/>
  <c r="AE84" i="44"/>
  <c r="AE76" i="44"/>
  <c r="AG76" i="44"/>
  <c r="AH76" i="44" s="1"/>
  <c r="AE72" i="44"/>
  <c r="AG72" i="44"/>
  <c r="AH72" i="44" s="1"/>
  <c r="AE68" i="44"/>
  <c r="AG68" i="44"/>
  <c r="AH68" i="44" s="1"/>
  <c r="AE64" i="44"/>
  <c r="AG64" i="44"/>
  <c r="AH64" i="44" s="1"/>
  <c r="AE60" i="44"/>
  <c r="AG60" i="44"/>
  <c r="AH60" i="44" s="1"/>
  <c r="AE56" i="44"/>
  <c r="AG56" i="44"/>
  <c r="AH56" i="44" s="1"/>
  <c r="AE52" i="44"/>
  <c r="AG52" i="44"/>
  <c r="AH52" i="44" s="1"/>
  <c r="AE48" i="44"/>
  <c r="AG48" i="44"/>
  <c r="AH48" i="44" s="1"/>
  <c r="AE44" i="44"/>
  <c r="AG44" i="44"/>
  <c r="AH44" i="44" s="1"/>
  <c r="AE40" i="44"/>
  <c r="AG40" i="44"/>
  <c r="AH40" i="44" s="1"/>
  <c r="AE36" i="44"/>
  <c r="AG36" i="44"/>
  <c r="AH36" i="44" s="1"/>
  <c r="AE32" i="44"/>
  <c r="AG32" i="44"/>
  <c r="AH32" i="44" s="1"/>
  <c r="AE28" i="44"/>
  <c r="AG28" i="44"/>
  <c r="AH28" i="44" s="1"/>
  <c r="AE24" i="44"/>
  <c r="AG24" i="44"/>
  <c r="AH24" i="44" s="1"/>
  <c r="AE20" i="44"/>
  <c r="AG20" i="44"/>
  <c r="AH20" i="44" s="1"/>
  <c r="AE16" i="44"/>
  <c r="AH16" i="44"/>
  <c r="AE94" i="44"/>
  <c r="AG94" i="44"/>
  <c r="AH94" i="44" s="1"/>
  <c r="AE82" i="44"/>
  <c r="AG82" i="44"/>
  <c r="AH82" i="44" s="1"/>
  <c r="AE74" i="44"/>
  <c r="AG74" i="44"/>
  <c r="AH74" i="44" s="1"/>
  <c r="AE62" i="44"/>
  <c r="AG62" i="44"/>
  <c r="AH62" i="44" s="1"/>
  <c r="AE54" i="44"/>
  <c r="AG54" i="44"/>
  <c r="AH54" i="44" s="1"/>
  <c r="AE42" i="44"/>
  <c r="AG42" i="44"/>
  <c r="AH42" i="44" s="1"/>
  <c r="AE30" i="44"/>
  <c r="AG30" i="44"/>
  <c r="AH30" i="44" s="1"/>
  <c r="AE18" i="44"/>
  <c r="AH18" i="44"/>
  <c r="AG96" i="44"/>
  <c r="AH96" i="44" s="1"/>
  <c r="AE96" i="44"/>
  <c r="AE88" i="44"/>
  <c r="AG88" i="44"/>
  <c r="AH88" i="44" s="1"/>
  <c r="AG80" i="44"/>
  <c r="AH80" i="44" s="1"/>
  <c r="AE80" i="44"/>
  <c r="AG99" i="44"/>
  <c r="AH99" i="44" s="1"/>
  <c r="AE99" i="44"/>
  <c r="AG95" i="44"/>
  <c r="AH95" i="44" s="1"/>
  <c r="AE95" i="44"/>
  <c r="AG91" i="44"/>
  <c r="AH91" i="44" s="1"/>
  <c r="AE91" i="44"/>
  <c r="AG87" i="44"/>
  <c r="AH87" i="44" s="1"/>
  <c r="AE87" i="44"/>
  <c r="AG83" i="44"/>
  <c r="AH83" i="44" s="1"/>
  <c r="AE83" i="44"/>
  <c r="AG79" i="44"/>
  <c r="AH79" i="44" s="1"/>
  <c r="AE79" i="44"/>
  <c r="AG75" i="44"/>
  <c r="AH75" i="44" s="1"/>
  <c r="AE75" i="44"/>
  <c r="AG71" i="44"/>
  <c r="AH71" i="44" s="1"/>
  <c r="AE71" i="44"/>
  <c r="AG67" i="44"/>
  <c r="AH67" i="44" s="1"/>
  <c r="AE67" i="44"/>
  <c r="AG63" i="44"/>
  <c r="AH63" i="44" s="1"/>
  <c r="AE63" i="44"/>
  <c r="AG59" i="44"/>
  <c r="AH59" i="44" s="1"/>
  <c r="AE59" i="44"/>
  <c r="AG55" i="44"/>
  <c r="AH55" i="44" s="1"/>
  <c r="AE55" i="44"/>
  <c r="AG51" i="44"/>
  <c r="AH51" i="44" s="1"/>
  <c r="AE51" i="44"/>
  <c r="AG47" i="44"/>
  <c r="AH47" i="44" s="1"/>
  <c r="AE47" i="44"/>
  <c r="AG43" i="44"/>
  <c r="AH43" i="44" s="1"/>
  <c r="AE43" i="44"/>
  <c r="AG39" i="44"/>
  <c r="AH39" i="44" s="1"/>
  <c r="AE39" i="44"/>
  <c r="AG35" i="44"/>
  <c r="AH35" i="44" s="1"/>
  <c r="AE35" i="44"/>
  <c r="AG31" i="44"/>
  <c r="AH31" i="44" s="1"/>
  <c r="AE31" i="44"/>
  <c r="AG27" i="44"/>
  <c r="AH27" i="44" s="1"/>
  <c r="AE27" i="44"/>
  <c r="AG23" i="44"/>
  <c r="AH23" i="44" s="1"/>
  <c r="AE23" i="44"/>
  <c r="AH19" i="44"/>
  <c r="AE19" i="44"/>
  <c r="AH15" i="44"/>
  <c r="AE15" i="44"/>
  <c r="M50" i="60"/>
  <c r="AA50" i="60" s="1"/>
  <c r="M49" i="60"/>
  <c r="AA49" i="60" s="1"/>
  <c r="M48" i="60"/>
  <c r="AA48" i="60" s="1"/>
  <c r="M47" i="60"/>
  <c r="AA47" i="60" s="1"/>
  <c r="M46" i="60"/>
  <c r="AA46" i="60" s="1"/>
  <c r="M45" i="60"/>
  <c r="AA45" i="60" s="1"/>
  <c r="M44" i="60"/>
  <c r="AA44" i="60" s="1"/>
  <c r="M43" i="60"/>
  <c r="AA43" i="60" s="1"/>
  <c r="M42" i="60"/>
  <c r="AA42" i="60" s="1"/>
  <c r="M41" i="60"/>
  <c r="AA41" i="60" s="1"/>
  <c r="M40" i="60"/>
  <c r="AA40" i="60" s="1"/>
  <c r="M39" i="60"/>
  <c r="AA39" i="60" s="1"/>
  <c r="M38" i="60"/>
  <c r="AA38" i="60" s="1"/>
  <c r="M37" i="60"/>
  <c r="AA37" i="60" s="1"/>
  <c r="M36" i="60"/>
  <c r="AA36" i="60" s="1"/>
  <c r="M35" i="60"/>
  <c r="AA35" i="60" s="1"/>
  <c r="M34" i="60"/>
  <c r="AA34" i="60" s="1"/>
  <c r="M33" i="60"/>
  <c r="AA33" i="60" s="1"/>
  <c r="M32" i="60"/>
  <c r="AA32" i="60" s="1"/>
  <c r="M31" i="60"/>
  <c r="AA31" i="60" s="1"/>
  <c r="M30" i="60"/>
  <c r="AA30" i="60" s="1"/>
  <c r="M29" i="60"/>
  <c r="AA29" i="60" s="1"/>
  <c r="M28" i="60"/>
  <c r="AA28" i="60" s="1"/>
  <c r="M27" i="60"/>
  <c r="AA27" i="60" s="1"/>
  <c r="M26" i="60"/>
  <c r="AA26" i="60" s="1"/>
  <c r="M25" i="60"/>
  <c r="AA25" i="60" s="1"/>
  <c r="M24" i="60"/>
  <c r="AA24" i="60" s="1"/>
  <c r="M23" i="60"/>
  <c r="AA23" i="60" s="1"/>
  <c r="M22" i="60"/>
  <c r="AA22" i="60" s="1"/>
  <c r="M21" i="60"/>
  <c r="AA21" i="60" s="1"/>
  <c r="M20" i="60"/>
  <c r="AA20" i="60" s="1"/>
  <c r="M19" i="60"/>
  <c r="AA19" i="60" s="1"/>
  <c r="M18" i="60"/>
  <c r="AA18" i="60" s="1"/>
  <c r="M17" i="60"/>
  <c r="AA17" i="60" s="1"/>
  <c r="M16" i="60"/>
  <c r="AA16" i="60" s="1"/>
  <c r="M15" i="60"/>
  <c r="AA15" i="60" s="1"/>
  <c r="M14" i="60"/>
  <c r="AA14" i="60" s="1"/>
  <c r="M13" i="60"/>
  <c r="AA13" i="60" s="1"/>
  <c r="AE13" i="44" l="1"/>
  <c r="AF13" i="44" s="1"/>
  <c r="AG13" i="44"/>
  <c r="AE35" i="60"/>
  <c r="AG35" i="60"/>
  <c r="AH35" i="60" s="1"/>
  <c r="AE24" i="60"/>
  <c r="AG24" i="60"/>
  <c r="AH24" i="60" s="1"/>
  <c r="AE36" i="60"/>
  <c r="AG36" i="60"/>
  <c r="AH36" i="60" s="1"/>
  <c r="AE48" i="60"/>
  <c r="AG48" i="60"/>
  <c r="AH48" i="60" s="1"/>
  <c r="AE47" i="60"/>
  <c r="AG47" i="60"/>
  <c r="AH47" i="60" s="1"/>
  <c r="AG25" i="60"/>
  <c r="AH25" i="60" s="1"/>
  <c r="AE25" i="60"/>
  <c r="AG37" i="60"/>
  <c r="AH37" i="60" s="1"/>
  <c r="AE37" i="60"/>
  <c r="AG49" i="60"/>
  <c r="AH49" i="60" s="1"/>
  <c r="AE49" i="60"/>
  <c r="AG50" i="60"/>
  <c r="AH50" i="60" s="1"/>
  <c r="AE50" i="60"/>
  <c r="AG38" i="60"/>
  <c r="AH38" i="60" s="1"/>
  <c r="AE38" i="60"/>
  <c r="AG16" i="60"/>
  <c r="AH16" i="60" s="1"/>
  <c r="AE16" i="60"/>
  <c r="AF16" i="60" s="1"/>
  <c r="AE40" i="60"/>
  <c r="AG40" i="60"/>
  <c r="AH40" i="60" s="1"/>
  <c r="AG39" i="60"/>
  <c r="AH39" i="60" s="1"/>
  <c r="AE39" i="60"/>
  <c r="AG28" i="60"/>
  <c r="AH28" i="60" s="1"/>
  <c r="AE28" i="60"/>
  <c r="AE17" i="60"/>
  <c r="AG17" i="60"/>
  <c r="AH17" i="60" s="1"/>
  <c r="AG29" i="60"/>
  <c r="AH29" i="60" s="1"/>
  <c r="AE29" i="60"/>
  <c r="AE41" i="60"/>
  <c r="AG41" i="60"/>
  <c r="AH41" i="60" s="1"/>
  <c r="AG42" i="60"/>
  <c r="AH42" i="60" s="1"/>
  <c r="AE42" i="60"/>
  <c r="AG27" i="60"/>
  <c r="AH27" i="60" s="1"/>
  <c r="AE27" i="60"/>
  <c r="AG31" i="60"/>
  <c r="AH31" i="60" s="1"/>
  <c r="AE31" i="60"/>
  <c r="AG43" i="60"/>
  <c r="AH43" i="60" s="1"/>
  <c r="AE43" i="60"/>
  <c r="AG15" i="60"/>
  <c r="AH15" i="60" s="1"/>
  <c r="AE15" i="60"/>
  <c r="AF15" i="60" s="1"/>
  <c r="AG18" i="60"/>
  <c r="AH18" i="60" s="1"/>
  <c r="AE18" i="60"/>
  <c r="AE20" i="60"/>
  <c r="AG20" i="60"/>
  <c r="AH20" i="60" s="1"/>
  <c r="AE32" i="60"/>
  <c r="AG32" i="60"/>
  <c r="AH32" i="60" s="1"/>
  <c r="AE44" i="60"/>
  <c r="AG44" i="60"/>
  <c r="AH44" i="60" s="1"/>
  <c r="AE23" i="60"/>
  <c r="AG23" i="60"/>
  <c r="AH23" i="60" s="1"/>
  <c r="AG26" i="60"/>
  <c r="AH26" i="60" s="1"/>
  <c r="AE26" i="60"/>
  <c r="AG30" i="60"/>
  <c r="AH30" i="60" s="1"/>
  <c r="AE30" i="60"/>
  <c r="AG19" i="60"/>
  <c r="AH19" i="60" s="1"/>
  <c r="AE19" i="60"/>
  <c r="AE21" i="60"/>
  <c r="AG21" i="60"/>
  <c r="AH21" i="60" s="1"/>
  <c r="AG33" i="60"/>
  <c r="AH33" i="60" s="1"/>
  <c r="AE33" i="60"/>
  <c r="AE45" i="60"/>
  <c r="AG45" i="60"/>
  <c r="AH45" i="60" s="1"/>
  <c r="AG14" i="60"/>
  <c r="AH14" i="60" s="1"/>
  <c r="AE14" i="60"/>
  <c r="AF14" i="60" s="1"/>
  <c r="AG22" i="60"/>
  <c r="AH22" i="60" s="1"/>
  <c r="AE22" i="60"/>
  <c r="AE34" i="60"/>
  <c r="AG34" i="60"/>
  <c r="AH34" i="60" s="1"/>
  <c r="AE46" i="60"/>
  <c r="AG46" i="60"/>
  <c r="AH46" i="60" s="1"/>
  <c r="AF18" i="60"/>
  <c r="AF26" i="60"/>
  <c r="AF30" i="60"/>
  <c r="AF42" i="60"/>
  <c r="AF46" i="60"/>
  <c r="AF19" i="60"/>
  <c r="AF23" i="60"/>
  <c r="AF27" i="60"/>
  <c r="AF31" i="60"/>
  <c r="AF35" i="60"/>
  <c r="AF39" i="60"/>
  <c r="AF47" i="60"/>
  <c r="AF48" i="60"/>
  <c r="AF49" i="60"/>
  <c r="AF50" i="60"/>
  <c r="AE13" i="60"/>
  <c r="AF13" i="60" s="1"/>
  <c r="AG13" i="60"/>
  <c r="AH13" i="60" s="1"/>
  <c r="AF20" i="60"/>
  <c r="AF21" i="60"/>
  <c r="AF29" i="60"/>
  <c r="AF32" i="60"/>
  <c r="AF33" i="60"/>
  <c r="AF36" i="60"/>
  <c r="AF37" i="60"/>
  <c r="AF40" i="60"/>
  <c r="AF41" i="60"/>
  <c r="AF17" i="60"/>
  <c r="AF24" i="60"/>
  <c r="AF25" i="60"/>
  <c r="AF28" i="60"/>
  <c r="AF43" i="60"/>
  <c r="AF44" i="60"/>
  <c r="AF45" i="60"/>
  <c r="F10" i="60"/>
  <c r="D16" i="49" s="1"/>
  <c r="AF22" i="60"/>
  <c r="AF34" i="60"/>
  <c r="AF38" i="60"/>
  <c r="R16" i="42" l="1"/>
  <c r="U16" i="42" s="1"/>
  <c r="R17" i="42"/>
  <c r="U17" i="42" s="1"/>
  <c r="R18" i="42"/>
  <c r="U18" i="42" s="1"/>
  <c r="R19" i="42"/>
  <c r="U19" i="42" s="1"/>
  <c r="R20" i="42"/>
  <c r="U20" i="42" s="1"/>
  <c r="R21" i="42"/>
  <c r="U21" i="42" s="1"/>
  <c r="R22" i="42"/>
  <c r="U22" i="42" s="1"/>
  <c r="R23" i="42"/>
  <c r="U23" i="42" s="1"/>
  <c r="R24" i="42"/>
  <c r="U24" i="42" s="1"/>
  <c r="R25" i="42"/>
  <c r="U25" i="42" s="1"/>
  <c r="R26" i="42"/>
  <c r="U26" i="42" s="1"/>
  <c r="R27" i="42"/>
  <c r="U27" i="42" s="1"/>
  <c r="R28" i="42"/>
  <c r="U28" i="42" s="1"/>
  <c r="R29" i="42"/>
  <c r="U29" i="42" s="1"/>
  <c r="R30" i="42"/>
  <c r="U30" i="42" s="1"/>
  <c r="R31" i="42"/>
  <c r="U31" i="42" s="1"/>
  <c r="R32" i="42"/>
  <c r="U32" i="42" s="1"/>
  <c r="R33" i="42"/>
  <c r="U33" i="42" s="1"/>
  <c r="R34" i="42"/>
  <c r="U34" i="42" s="1"/>
  <c r="R35" i="42"/>
  <c r="R36" i="42"/>
  <c r="R37" i="42"/>
  <c r="R38" i="42"/>
  <c r="R39" i="42"/>
  <c r="R40" i="42"/>
  <c r="R41" i="42"/>
  <c r="R42" i="42"/>
  <c r="R43" i="42"/>
  <c r="R44" i="42"/>
  <c r="R45" i="42"/>
  <c r="R46" i="42"/>
  <c r="R47" i="42"/>
  <c r="R48" i="42"/>
  <c r="R49" i="42"/>
  <c r="R50" i="42"/>
  <c r="R51" i="42"/>
  <c r="R52" i="42"/>
  <c r="R53" i="42"/>
  <c r="R54" i="42"/>
  <c r="R55" i="42"/>
  <c r="R56" i="42"/>
  <c r="R57" i="42"/>
  <c r="R58" i="42"/>
  <c r="R59" i="42"/>
  <c r="R60" i="42"/>
  <c r="R61" i="42"/>
  <c r="R62" i="42"/>
  <c r="R63" i="42"/>
  <c r="R64" i="42"/>
  <c r="R65" i="42"/>
  <c r="R66" i="42"/>
  <c r="R67" i="42"/>
  <c r="M15" i="42"/>
  <c r="M16" i="42"/>
  <c r="M17" i="42"/>
  <c r="M18" i="42"/>
  <c r="M19" i="42"/>
  <c r="M20" i="42"/>
  <c r="M21" i="42"/>
  <c r="M22" i="42"/>
  <c r="M23" i="42"/>
  <c r="M24" i="42"/>
  <c r="M25" i="42"/>
  <c r="M2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48" i="42"/>
  <c r="M49" i="42"/>
  <c r="M50" i="42"/>
  <c r="M51" i="42"/>
  <c r="M52" i="42"/>
  <c r="M53" i="42"/>
  <c r="M54" i="42"/>
  <c r="M55" i="42"/>
  <c r="M56" i="42"/>
  <c r="M57" i="42"/>
  <c r="M58" i="42"/>
  <c r="M59" i="42"/>
  <c r="M60" i="42"/>
  <c r="M61" i="42"/>
  <c r="M62" i="42"/>
  <c r="M63" i="42"/>
  <c r="M64" i="42"/>
  <c r="M65" i="42"/>
  <c r="M66" i="42"/>
  <c r="M67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L57" i="42"/>
  <c r="L58" i="42"/>
  <c r="L59" i="42"/>
  <c r="L60" i="42"/>
  <c r="L61" i="42"/>
  <c r="L62" i="42"/>
  <c r="L63" i="42"/>
  <c r="L64" i="42"/>
  <c r="L65" i="42"/>
  <c r="L66" i="42"/>
  <c r="L67" i="42"/>
  <c r="L16" i="42"/>
  <c r="L17" i="42"/>
  <c r="L18" i="42"/>
  <c r="L19" i="42"/>
  <c r="L20" i="42"/>
  <c r="L21" i="42"/>
  <c r="L22" i="42"/>
  <c r="L15" i="42"/>
  <c r="P10" i="42" l="1"/>
  <c r="I13" i="49" s="1"/>
  <c r="I17" i="49" l="1"/>
  <c r="R14" i="44"/>
  <c r="I15" i="49" s="1"/>
  <c r="R15" i="44"/>
  <c r="R16" i="44"/>
  <c r="R17" i="44"/>
  <c r="R18" i="44"/>
  <c r="R19" i="44"/>
  <c r="R20" i="44"/>
  <c r="R21" i="44"/>
  <c r="R22" i="44"/>
  <c r="R23" i="44"/>
  <c r="R24" i="44"/>
  <c r="R25" i="44"/>
  <c r="R26" i="44"/>
  <c r="R27" i="44"/>
  <c r="R28" i="44"/>
  <c r="R29" i="44"/>
  <c r="R30" i="44"/>
  <c r="R31" i="44"/>
  <c r="R32" i="44"/>
  <c r="R33" i="44"/>
  <c r="R34" i="44"/>
  <c r="R35" i="44"/>
  <c r="R36" i="44"/>
  <c r="R37" i="44"/>
  <c r="R38" i="44"/>
  <c r="R39" i="44"/>
  <c r="R40" i="44"/>
  <c r="R41" i="44"/>
  <c r="R42" i="44"/>
  <c r="R43" i="44"/>
  <c r="R44" i="44"/>
  <c r="R45" i="44"/>
  <c r="R46" i="44"/>
  <c r="R47" i="44"/>
  <c r="R48" i="44"/>
  <c r="R49" i="44"/>
  <c r="R50" i="44"/>
  <c r="R51" i="44"/>
  <c r="R52" i="44"/>
  <c r="R53" i="44"/>
  <c r="R54" i="44"/>
  <c r="R55" i="44"/>
  <c r="R56" i="44"/>
  <c r="R57" i="44"/>
  <c r="R58" i="44"/>
  <c r="R59" i="44"/>
  <c r="R60" i="44"/>
  <c r="R61" i="44"/>
  <c r="R62" i="44"/>
  <c r="R63" i="44"/>
  <c r="R64" i="44"/>
  <c r="R65" i="44"/>
  <c r="R66" i="44"/>
  <c r="R67" i="44"/>
  <c r="R68" i="44"/>
  <c r="R69" i="44"/>
  <c r="R70" i="44"/>
  <c r="R71" i="44"/>
  <c r="R72" i="44"/>
  <c r="R73" i="44"/>
  <c r="R74" i="44"/>
  <c r="R75" i="44"/>
  <c r="R76" i="44"/>
  <c r="R77" i="44"/>
  <c r="R78" i="44"/>
  <c r="R79" i="44"/>
  <c r="R80" i="44"/>
  <c r="R81" i="44"/>
  <c r="R82" i="44"/>
  <c r="R83" i="44"/>
  <c r="R84" i="44"/>
  <c r="R85" i="44"/>
  <c r="R86" i="44"/>
  <c r="R87" i="44"/>
  <c r="R88" i="44"/>
  <c r="R89" i="44"/>
  <c r="R90" i="44"/>
  <c r="R91" i="44"/>
  <c r="R92" i="44"/>
  <c r="R93" i="44"/>
  <c r="R94" i="44"/>
  <c r="R95" i="44"/>
  <c r="R96" i="44"/>
  <c r="R97" i="44"/>
  <c r="R98" i="44"/>
  <c r="R99" i="44"/>
  <c r="AF54" i="44"/>
  <c r="AF46" i="44"/>
  <c r="AF44" i="44"/>
  <c r="AF42" i="44"/>
  <c r="AF38" i="44"/>
  <c r="AF30" i="44"/>
  <c r="AF28" i="44"/>
  <c r="AF26" i="44"/>
  <c r="AF22" i="44"/>
  <c r="I18" i="49" l="1"/>
  <c r="AF84" i="44"/>
  <c r="AF86" i="44"/>
  <c r="AF52" i="44"/>
  <c r="AF68" i="44"/>
  <c r="AF70" i="44"/>
  <c r="AF50" i="44"/>
  <c r="AF60" i="44"/>
  <c r="AF76" i="44"/>
  <c r="AF92" i="44"/>
  <c r="AF34" i="44"/>
  <c r="AF62" i="44"/>
  <c r="AF78" i="44"/>
  <c r="AF94" i="44"/>
  <c r="AF36" i="44"/>
  <c r="AF56" i="44"/>
  <c r="AF64" i="44"/>
  <c r="AF72" i="44"/>
  <c r="AF80" i="44"/>
  <c r="AF88" i="44"/>
  <c r="AF96" i="44"/>
  <c r="AF20" i="44"/>
  <c r="AF58" i="44"/>
  <c r="AF66" i="44"/>
  <c r="AF74" i="44"/>
  <c r="AF82" i="44"/>
  <c r="AF90" i="44"/>
  <c r="AF21" i="44"/>
  <c r="AF29" i="44"/>
  <c r="AF37" i="44"/>
  <c r="AF45" i="44"/>
  <c r="AF53" i="44"/>
  <c r="AF59" i="44"/>
  <c r="AF63" i="44"/>
  <c r="AF71" i="44"/>
  <c r="AF75" i="44"/>
  <c r="AF79" i="44"/>
  <c r="AF83" i="44"/>
  <c r="AF87" i="44"/>
  <c r="AF91" i="44"/>
  <c r="AF95" i="44"/>
  <c r="AF33" i="44"/>
  <c r="AF57" i="44"/>
  <c r="AF89" i="44"/>
  <c r="AF67" i="44"/>
  <c r="AF27" i="44"/>
  <c r="AF35" i="44"/>
  <c r="AF43" i="44"/>
  <c r="AF51" i="44"/>
  <c r="AF25" i="44"/>
  <c r="AF41" i="44"/>
  <c r="AF49" i="44"/>
  <c r="AF61" i="44"/>
  <c r="AF65" i="44"/>
  <c r="AF69" i="44"/>
  <c r="AF73" i="44"/>
  <c r="AF77" i="44"/>
  <c r="AF81" i="44"/>
  <c r="AF85" i="44"/>
  <c r="AF93" i="44"/>
  <c r="AH13" i="44"/>
  <c r="AF23" i="44"/>
  <c r="AF24" i="44"/>
  <c r="AF31" i="44"/>
  <c r="AF32" i="44"/>
  <c r="AF39" i="44"/>
  <c r="AF40" i="44"/>
  <c r="AF47" i="44"/>
  <c r="AF48" i="44"/>
  <c r="AF55" i="44"/>
  <c r="AF97" i="44"/>
  <c r="AF98" i="44"/>
  <c r="AF99" i="44"/>
  <c r="G16" i="42" l="1"/>
  <c r="G17" i="42"/>
  <c r="G18" i="42"/>
  <c r="G19" i="42"/>
  <c r="G20" i="42"/>
  <c r="G21" i="42"/>
  <c r="G22" i="42"/>
  <c r="G23" i="42"/>
  <c r="G24" i="42"/>
  <c r="G25" i="42"/>
  <c r="G26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47" i="42"/>
  <c r="G48" i="42"/>
  <c r="G49" i="42"/>
  <c r="G50" i="42"/>
  <c r="G51" i="42"/>
  <c r="G52" i="42"/>
  <c r="G53" i="42"/>
  <c r="G54" i="42"/>
  <c r="G55" i="42"/>
  <c r="G56" i="42"/>
  <c r="G57" i="42"/>
  <c r="G58" i="42"/>
  <c r="G59" i="42"/>
  <c r="G60" i="42"/>
  <c r="G61" i="42"/>
  <c r="G62" i="42"/>
  <c r="G63" i="42"/>
  <c r="G64" i="42"/>
  <c r="G65" i="42"/>
  <c r="G66" i="42"/>
  <c r="G67" i="42"/>
  <c r="D6" i="49" l="1"/>
  <c r="D5" i="49"/>
  <c r="G15" i="42" l="1"/>
  <c r="D17" i="49" l="1"/>
  <c r="L10" i="42"/>
  <c r="D18" i="49" l="1"/>
</calcChain>
</file>

<file path=xl/sharedStrings.xml><?xml version="1.0" encoding="utf-8"?>
<sst xmlns="http://schemas.openxmlformats.org/spreadsheetml/2006/main" count="555" uniqueCount="320">
  <si>
    <t xml:space="preserve">DEMANDE D'AIDE </t>
  </si>
  <si>
    <t>FONDS EUROPÉEN AGRICOLE POUR LE DÉVELOPPEMENT RURAL (FEADER)</t>
  </si>
  <si>
    <t>Dispositif</t>
  </si>
  <si>
    <t>78.01.03 - Animation Pastorale</t>
  </si>
  <si>
    <t>N° Version AG</t>
  </si>
  <si>
    <t>V1</t>
  </si>
  <si>
    <t>Date de début de validité</t>
  </si>
  <si>
    <t>Date de fin de validité</t>
  </si>
  <si>
    <t>Cette annexe de dépenses prévisionnelles est le document unique vous permettant de détailler toutes les dépenses de votre projet. N'hésitez pas à être exhaustif si vous le jugez nécessaire.</t>
  </si>
  <si>
    <r>
      <rPr>
        <b/>
        <sz val="12"/>
        <color rgb="FF000000"/>
        <rFont val="Arial"/>
        <family val="2"/>
      </rPr>
      <t>Les montants générés automatiquement à l'</t>
    </r>
    <r>
      <rPr>
        <b/>
        <sz val="12"/>
        <color rgb="FFFF0000"/>
        <rFont val="Arial"/>
        <family val="2"/>
      </rPr>
      <t xml:space="preserve">Annexe 5 - Synthèse </t>
    </r>
    <r>
      <rPr>
        <b/>
        <sz val="12"/>
        <color rgb="FF000000"/>
        <rFont val="Arial"/>
        <family val="2"/>
      </rPr>
      <t xml:space="preserve">seront à reporter dans l'onglet plan de financement de votre demande, bloc </t>
    </r>
  </si>
  <si>
    <t xml:space="preserve"> "Dépenses prévisionnelles" sur "Mes démarches en Nouvelle-Aquitaine "</t>
  </si>
  <si>
    <t>Légende document:</t>
  </si>
  <si>
    <t>Cellule remplie automatiquement avec une formule</t>
  </si>
  <si>
    <t>Cellule à compléter</t>
  </si>
  <si>
    <t>Porteur du  projet :</t>
  </si>
  <si>
    <t>Intitulé du projet :</t>
  </si>
  <si>
    <t>Numéro dossier MDNA</t>
  </si>
  <si>
    <t xml:space="preserve">Aide au remplissage des annexes : </t>
  </si>
  <si>
    <t>ANNEXE</t>
  </si>
  <si>
    <t>Commande publique</t>
  </si>
  <si>
    <t>ANNEXE 1</t>
  </si>
  <si>
    <t>Dépenses de personnel</t>
  </si>
  <si>
    <r>
      <t xml:space="preserve">Une option de coûts simplifiés </t>
    </r>
    <r>
      <rPr>
        <b/>
        <sz val="12"/>
        <rFont val="Arial"/>
        <family val="2"/>
      </rPr>
      <t>s'appliquera en colonne G en fonction du poste choisi en colonne F</t>
    </r>
    <r>
      <rPr>
        <sz val="12"/>
        <rFont val="Arial"/>
        <family val="2"/>
      </rPr>
      <t>.</t>
    </r>
  </si>
  <si>
    <t>ANNEXE 2</t>
  </si>
  <si>
    <t>Prestations de service</t>
  </si>
  <si>
    <t>ANNEXE 3</t>
  </si>
  <si>
    <t>Dépenses sur devis</t>
  </si>
  <si>
    <t>ANNEXE 4</t>
  </si>
  <si>
    <t>Dépenses immatérielles</t>
  </si>
  <si>
    <t>ANNEXE 5</t>
  </si>
  <si>
    <t>Synthèse</t>
  </si>
  <si>
    <t xml:space="preserve">Si vous supportez des frais de déplacement/mission, vous pouvez les déclarer dans l'onglet Synthèse. 
</t>
  </si>
  <si>
    <r>
      <rPr>
        <b/>
        <u/>
        <sz val="12"/>
        <rFont val="Arial"/>
        <family val="2"/>
      </rPr>
      <t>Dans le cadre de votre demande de subvention, si vous n'êtes pas soumis aux règles de la commande publique, nous vous invitons à présenter les justificatifs de dépenses prévisionnelles suivants :</t>
    </r>
    <r>
      <rPr>
        <sz val="12"/>
        <rFont val="Arial"/>
        <family val="2"/>
      </rPr>
      <t xml:space="preserve">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</si>
  <si>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r>
      <rPr>
        <b/>
        <u/>
        <sz val="12"/>
        <rFont val="Arial"/>
        <family val="2"/>
      </rPr>
      <t>Pour les marchés publics passés sous forme de procédure adaptée ou formalisée</t>
    </r>
    <r>
      <rPr>
        <sz val="12"/>
        <rFont val="Arial"/>
        <family val="2"/>
      </rPr>
      <t xml:space="preserve">
Veuillez uniquement renseigner les informations relatives aux devis/DGPF retenus. Les données relatives aux pièces justificatives n°2 et n°3 ne sont pas à compléter. </t>
    </r>
  </si>
  <si>
    <t>Lorsque l'opération est mise en œuvre par un partenariat : tous les partenaires (chef de file compris) renseignent individuellement les annexes 1 à 4</t>
  </si>
  <si>
    <t>Le chef de file synthétise les informations du projet dans les annexes ainsi que sur la demande en ligne</t>
  </si>
  <si>
    <t>Notice de saisie</t>
  </si>
  <si>
    <t>Lorsque vous devez déclarer plusieurs dépenses distinctes, vous devez créer une ligne pour chaque dépense. Cela sera utile pour les instructeurs une fois le dépôt de votre demande réalisée</t>
  </si>
  <si>
    <r>
      <t xml:space="preserve">Dans le cadre de l'Appel à projet du dispositif </t>
    </r>
    <r>
      <rPr>
        <sz val="12"/>
        <rFont val="Arial"/>
        <family val="2"/>
      </rPr>
      <t>Animation pastorale</t>
    </r>
    <r>
      <rPr>
        <sz val="12"/>
        <color theme="1"/>
        <rFont val="Arial"/>
        <family val="2"/>
      </rPr>
      <t>, un barème horaire issu d'option de coûts simplifiés s'applique automatiquement pour les dépenses de personnel en fonction de la nature du poste choisi au préalable.</t>
    </r>
  </si>
  <si>
    <t>Vous ne pouvez pas appliquer votre propre coût horaire dans le cadre de cet appel à projet.</t>
  </si>
  <si>
    <t>ANNEXE 1: PIÈCES JUSTIFICATIVES À FOURNIR À LA DEMANDE D'AIDE</t>
  </si>
  <si>
    <t>Le Service Instructeur se réserve le droit de demander tout document complémentaire, qu'il juge nécessaire pour l'instruction du dossier.</t>
  </si>
  <si>
    <t>Pièce à fournir dans MDNA</t>
  </si>
  <si>
    <t>Pour tous les demandeurs</t>
  </si>
  <si>
    <t>Tableau des Dépenses Prévisionnelles</t>
  </si>
  <si>
    <t>Tableau des critères de sélection</t>
  </si>
  <si>
    <t>Certificat d'immatriculation indiquant le n° SIRET</t>
  </si>
  <si>
    <t>Descriptif détaillé précisant les objectifs et actions prévues</t>
  </si>
  <si>
    <t>Preuve de la représentation légale ou du pouvoir pour un porteur de projet (mandat, pouvoir, délibération...)</t>
  </si>
  <si>
    <t>IBAN</t>
  </si>
  <si>
    <t>Si dossier Animation</t>
  </si>
  <si>
    <t>Prédemande et accusé de réception Prédemande (si pré-demande déposée au plus tard le 31 décembre N-1)</t>
  </si>
  <si>
    <t>Cartographie des zones d'écobuages du département</t>
  </si>
  <si>
    <t>Cartographie des zones d'animation pastorale et des études à réaliser (si animation et études)</t>
  </si>
  <si>
    <t>Si dossier Portage</t>
  </si>
  <si>
    <t>Cartographie des zones d'actions de portage</t>
  </si>
  <si>
    <t>Tableau récapitulatif détaillé des prestations d'héliportage et de muletage par estives</t>
  </si>
  <si>
    <t>Si soumis à la Commande Publique</t>
  </si>
  <si>
    <t>Formulaire"Êtes-vous soumis aux règles de la Commande Publique ?"</t>
  </si>
  <si>
    <t>Annexe Commande Publique</t>
  </si>
  <si>
    <t>Si présentation de montants TTC</t>
  </si>
  <si>
    <t>Justificatif de non-récupération de la TVA fournie par le Centre des Finances Publiques</t>
  </si>
  <si>
    <t>Si prestation externe</t>
  </si>
  <si>
    <t>1 devis si dépense inférieure à 5 000 euros HT</t>
  </si>
  <si>
    <t>2 devis si dépense comprise entre 5 000 euros HT et 90 000 euros HT</t>
  </si>
  <si>
    <t>3 devis si dépense supérieure à 90 000 euros HT</t>
  </si>
  <si>
    <t>Si collectivité, établissement public ou syndicat mixte</t>
  </si>
  <si>
    <t>Délibération de l'organe compétent approuvant le projet, le plan de financement et autorisant le maire ou le président à solliciter la subvention</t>
  </si>
  <si>
    <t>Si GIP</t>
  </si>
  <si>
    <t>L'acte d'approbation ou convention constitutive du GIP</t>
  </si>
  <si>
    <t>Si association</t>
  </si>
  <si>
    <t>Acte constitutif : copie de la publication au JO ou récépissé de déclaration en préfecture</t>
  </si>
  <si>
    <t>Délibération de l'organe compétent approuvant le projet et le plan de financement</t>
  </si>
  <si>
    <t xml:space="preserve">Si projet multi-partenarial </t>
  </si>
  <si>
    <t>Convention de partenariat et mandat</t>
  </si>
  <si>
    <t>Si dépenses de personnel sollicitées et Si mise à disposition du personnel ou interim</t>
  </si>
  <si>
    <t>Copie de la convention de mise à disposition et/ou les pièces justificatives relatives à la facturation</t>
  </si>
  <si>
    <t xml:space="preserve">Si dépenses de personnel, pièces permettant de justifier l'activité du bénéficiaire et la qualification de chaque agent </t>
  </si>
  <si>
    <t>Contrat de travail ou dernier bulletin de paie / Promesse ou attestation d'embauche / Déclaration Sociale Nominative</t>
  </si>
  <si>
    <t>Estimatif du temps passé, fiche temps datée et signée par la hiérarchie</t>
  </si>
  <si>
    <t>Pour les porteurs de projet sans SIRET au moment du dépôt de la demande d'aide</t>
  </si>
  <si>
    <t>Attestation sur l'honneur de l'absence de SIRET (à télécharger sur avec l'Appel à projet)</t>
  </si>
  <si>
    <t>ANNEXE : DÉPENSES PRÉVISIONNELLES dans le cadre de la commande publique</t>
  </si>
  <si>
    <t>Cet onglet doit être complété si vous êtes un porteur de projet public ou OQDP avec des marchés publics en procédure adaptée ou formalisée</t>
  </si>
  <si>
    <t xml:space="preserve">Pour compléter cet onglet, veuillez vous reporter à l'onglet "Notice" </t>
  </si>
  <si>
    <t>Porteur de projet</t>
  </si>
  <si>
    <t>Intitulé du projet</t>
  </si>
  <si>
    <t>oui</t>
  </si>
  <si>
    <t>*Taux sanction :</t>
  </si>
  <si>
    <t>Voir valeurs définies dans la note Cocof</t>
  </si>
  <si>
    <t>Description de la dépense</t>
  </si>
  <si>
    <t>Types de dépenses</t>
  </si>
  <si>
    <t>Postes de dépenses</t>
  </si>
  <si>
    <t>Procédure</t>
  </si>
  <si>
    <t>Type de marché</t>
  </si>
  <si>
    <t>Nom du marché</t>
  </si>
  <si>
    <t>Avancement du marché (Estimatifs/ marché en cours)</t>
  </si>
  <si>
    <t>Date du marché (le cas échéant)</t>
  </si>
  <si>
    <t>Lot</t>
  </si>
  <si>
    <t>Montant</t>
  </si>
  <si>
    <t>Type de dépense retenu</t>
  </si>
  <si>
    <t>Poste de dépenses</t>
  </si>
  <si>
    <t>Taux sanction*</t>
  </si>
  <si>
    <t>Montant sanction</t>
  </si>
  <si>
    <t>Montant retenu après sanction le cas échéant</t>
  </si>
  <si>
    <t>Dépense plafonnée le cas échéant (laisser vide si pas de plafonnement appliqué pour cette dépense)</t>
  </si>
  <si>
    <t>Dépense à prendre en compte</t>
  </si>
  <si>
    <t xml:space="preserve">Vérifications effectuées sur la grille d'instruction Commande publique </t>
  </si>
  <si>
    <t>Commentaires</t>
  </si>
  <si>
    <t>Matériel/ équipement</t>
  </si>
  <si>
    <t>MAPA</t>
  </si>
  <si>
    <t>Travaux</t>
  </si>
  <si>
    <t>Estimatifs</t>
  </si>
  <si>
    <t>Prestations de services</t>
  </si>
  <si>
    <t>Prestations de service externes</t>
  </si>
  <si>
    <t>Fournitures et services</t>
  </si>
  <si>
    <t>Marché exclu</t>
  </si>
  <si>
    <t>Marché notifié</t>
  </si>
  <si>
    <t>Dépenses immatérielles (études, conseil, diagnostics…)</t>
  </si>
  <si>
    <t>Marché lancé (publicité en cours)</t>
  </si>
  <si>
    <t>Marché réalisé</t>
  </si>
  <si>
    <t xml:space="preserve">ANNEXE 1: DÉPENSES DE PERSONNEL </t>
  </si>
  <si>
    <t>Annexe réservée au service instructeur pour l'instruction des dépenses prévisionnelles</t>
  </si>
  <si>
    <t>Montant présenté</t>
  </si>
  <si>
    <t>TOTAL</t>
  </si>
  <si>
    <t>Montant total instruit:</t>
  </si>
  <si>
    <t xml:space="preserve">
Description intervention
</t>
  </si>
  <si>
    <t xml:space="preserve">
Nom de l'intervenant
</t>
  </si>
  <si>
    <t>Qualification de l'agent</t>
  </si>
  <si>
    <t>Catégorie</t>
  </si>
  <si>
    <t>Poste</t>
  </si>
  <si>
    <t xml:space="preserve">
Barème Horaire</t>
  </si>
  <si>
    <t>Temps de travail sur la période en heure</t>
  </si>
  <si>
    <t>Temps de travail consacré au projet en heure</t>
  </si>
  <si>
    <t>Description intervention</t>
  </si>
  <si>
    <t>Nom de l'intervenant</t>
  </si>
  <si>
    <t>Qualification du poste occupé par l'intervenant</t>
  </si>
  <si>
    <t>Coût horaire chargé réel de l'intervenant (A titre informatif)</t>
  </si>
  <si>
    <t xml:space="preserve">Temps de travail sur la période  </t>
  </si>
  <si>
    <t xml:space="preserve">
Montant présenté</t>
  </si>
  <si>
    <r>
      <t xml:space="preserve">Commentaire/Justification du rattachement à la catégorie du poste et de la source utilisée pour le rattachement </t>
    </r>
    <r>
      <rPr>
        <b/>
        <i/>
        <sz val="12"/>
        <color theme="0"/>
        <rFont val="Calibri"/>
        <family val="2"/>
        <scheme val="minor"/>
      </rPr>
      <t>(DSN, fichier de classification mis à disposition, catégories de la fonction publique…)</t>
    </r>
  </si>
  <si>
    <t>(1)</t>
  </si>
  <si>
    <t>(2)</t>
  </si>
  <si>
    <t>1*2</t>
  </si>
  <si>
    <t>Stagiaire</t>
  </si>
  <si>
    <t>non</t>
  </si>
  <si>
    <t>ANNEXE 2: PRESTATIONS DE SERVICE</t>
  </si>
  <si>
    <t>Type de dépenses</t>
  </si>
  <si>
    <t>Instructions dépenses sur devis</t>
  </si>
  <si>
    <t>Description de la dépense 
(objet de la prestation ou de la sous-traitance)</t>
  </si>
  <si>
    <t>HT/TTC</t>
  </si>
  <si>
    <t xml:space="preserve">Dénomination du fournisseur </t>
  </si>
  <si>
    <t>Identification du justificatif (devis …)</t>
  </si>
  <si>
    <t>Date d'émission du devis</t>
  </si>
  <si>
    <t>Quantité</t>
  </si>
  <si>
    <t>Temps de travail sur opération 
(en jours)</t>
  </si>
  <si>
    <t>Devis 1 retenu 
OU estimatif retenu (en €)</t>
  </si>
  <si>
    <t>TVA Devis 1 retenu ou Estimatif retenu 
(uniquement lorsque déclaration en TTC: TVA non récupérée ou récupérée partiellement)</t>
  </si>
  <si>
    <t>Devis 2 non retenu en € (TVA incluse le cas échéant)</t>
  </si>
  <si>
    <t>Devis 3 non retenu en € (TVA incluse le cas échéant)</t>
  </si>
  <si>
    <t>Montant réellement supporté en €</t>
  </si>
  <si>
    <t xml:space="preserve">Commentaires </t>
  </si>
  <si>
    <t>Dénomination du fournisseur</t>
  </si>
  <si>
    <t>Identification du justificatif</t>
  </si>
  <si>
    <t xml:space="preserve">Devis retenu (HT ou TTC) </t>
  </si>
  <si>
    <t xml:space="preserve"> TVA (en €) Devis retenu ou estimatif retenu si TTC (en €)</t>
  </si>
  <si>
    <t>Montant des investissements retenus</t>
  </si>
  <si>
    <t>Montant éligible</t>
  </si>
  <si>
    <t xml:space="preserve">Montant inéligible </t>
  </si>
  <si>
    <t>Motif d'inéligibilité</t>
  </si>
  <si>
    <t>Ecart entre le prix le plus bas et le prix retenu (en %)</t>
  </si>
  <si>
    <t>Montant raisonnable maximal théorique</t>
  </si>
  <si>
    <t>Montant retenu</t>
  </si>
  <si>
    <t>HT</t>
  </si>
  <si>
    <t>ANNEXE 3: DÉPENSES SUR DEVIS</t>
  </si>
  <si>
    <t>TVA Devis 1 retenu ou Estimatif retenu (uniquement lorsque déclaration en TTC: TVA non récupérée ou récupérée partiellement)</t>
  </si>
  <si>
    <t xml:space="preserve">
Description de la dépense
</t>
  </si>
  <si>
    <t xml:space="preserve"> TVA Devis 1 retenu ou estimatif retenu si TTC (en €)
</t>
  </si>
  <si>
    <t>Montant des investissements retenus 
(en €)</t>
  </si>
  <si>
    <t>ANNEXE 4: DÉPENSES IMMATÉRIELLES</t>
  </si>
  <si>
    <t>Montant total instruit</t>
  </si>
  <si>
    <t>Devis 1 retenu OU estimatif retenu (en €)</t>
  </si>
  <si>
    <t>Devis retenu (en €)</t>
  </si>
  <si>
    <t>Devis retenu (HT ou TTC) (en €)</t>
  </si>
  <si>
    <t xml:space="preserve"> TVA Devis retenu ou estimatif retenu si HT (en €)</t>
  </si>
  <si>
    <t>Montants retenus 
(en €)</t>
  </si>
  <si>
    <t>Montant éligible 
(en €)</t>
  </si>
  <si>
    <t>Montant inéligible (en €)</t>
  </si>
  <si>
    <t>Montant retenu (en €)</t>
  </si>
  <si>
    <t>Frais généraux</t>
  </si>
  <si>
    <t>ANNEXE 5: SYNTHÈSE APRÈS APPLICATION DES OPTIONS DE COÛTS SIMPLIFIÉS (OCS)</t>
  </si>
  <si>
    <t>Synthèse instruction</t>
  </si>
  <si>
    <t>Cases à cocher</t>
  </si>
  <si>
    <t>Je demande (nous demandons) à bénéficier de l'aide sur les frais de déplacements/frais de mission à hauteur de 8% des frais de personnels directs éligibles, plafonné à 1300€</t>
  </si>
  <si>
    <t>Le bénéficiaire a demandé à bénéficier de l'aide sur les frais de déplacements/frais de mission à 8% des frais de personnels directs éligibles plafonné à 1300€</t>
  </si>
  <si>
    <t>Montant total après application éventuelle des Options de coûts simplifiés</t>
  </si>
  <si>
    <t>Type de Dépense</t>
  </si>
  <si>
    <t>Dépenses de déplacements/frais de mission</t>
  </si>
  <si>
    <t>TOTAL Projet</t>
  </si>
  <si>
    <t>Directeur/directrice</t>
  </si>
  <si>
    <t>Technicien/technicienne</t>
  </si>
  <si>
    <t>Postes AnimPasto</t>
  </si>
  <si>
    <t>Animateur/ animatrice</t>
  </si>
  <si>
    <t>Secrétaire</t>
  </si>
  <si>
    <t>Chargé-e de mission</t>
  </si>
  <si>
    <t>SiGiste</t>
  </si>
  <si>
    <t>Autres</t>
  </si>
  <si>
    <t>Procédure Formalisée</t>
  </si>
  <si>
    <t>Types de dépenses - Commande publique</t>
  </si>
  <si>
    <t>Postes - Commande publique</t>
  </si>
  <si>
    <t>Montants retenus</t>
  </si>
  <si>
    <t>TTC</t>
  </si>
  <si>
    <t>A-Cadres et professions intellectuelles supérieures</t>
  </si>
  <si>
    <t>B-Non cadres (prof intermédiaires, employés, ouvriers)</t>
  </si>
  <si>
    <t>Intitulés</t>
  </si>
  <si>
    <t xml:space="preserve">Rattachement au barème FEADER </t>
  </si>
  <si>
    <t>Barèmes</t>
  </si>
  <si>
    <t>Agriculteurs et éleveurs, salariés de leur exploitation</t>
  </si>
  <si>
    <t>B – Autres professions</t>
  </si>
  <si>
    <t>Adjoints administratifs de la fonction publique (y c. enseignement)*</t>
  </si>
  <si>
    <t>Adjoints administratifs de l'Etat et assimilés (sauf Poste, France Télécom)</t>
  </si>
  <si>
    <t>Adjoints administratifs des collectivités locales</t>
  </si>
  <si>
    <t>Adjoints administratifs des hôpitaux publics</t>
  </si>
  <si>
    <t>Agents administratifs de la fonction publique (y c. enseignement)*</t>
  </si>
  <si>
    <t>Agents administratifs de l'Etat et assimilés (sauf Poste, France Télécom)</t>
  </si>
  <si>
    <t>Agents administratifs des collectivités locales</t>
  </si>
  <si>
    <t>Agents administratifs des hôpitaux publics</t>
  </si>
  <si>
    <t>Agents de constatation ou de recouvrement des Impôts, du Trésor, des Douanes*</t>
  </si>
  <si>
    <t>Agents de maîtrise en construction mécanique, travail des métaux</t>
  </si>
  <si>
    <t>Agents de maîtrise en entretien général, installation, travaux neufs (hors mécanique, électromécanique, électronique)</t>
  </si>
  <si>
    <t>Agents de maîtrise en fabrication : agroalimentaire, chimie, plasturgie, pharmacie.</t>
  </si>
  <si>
    <t>Agents de maîtrise en fabrication : métallurgie, matériaux lourds et autres industries de transformation</t>
  </si>
  <si>
    <t>Agents de maîtrise en fabrication de matériel électrique, électronique</t>
  </si>
  <si>
    <t>Agents de maîtrise en fabrication des autres industries (imprimerie, matériaux souples, ameublement et bois)</t>
  </si>
  <si>
    <t>Agents de maîtrise en maintenance, installation en électricité et électronique</t>
  </si>
  <si>
    <t>Agents de maîtrise en maintenance, installation en électromécanique</t>
  </si>
  <si>
    <t>Agents de maîtrise en maintenance, installation en mécanique</t>
  </si>
  <si>
    <t>Agents de maîtrise et techniciens en production et distribution d'énergie, eau, chauffage</t>
  </si>
  <si>
    <t>Agents de service de la fonction publique (sauf écoles, hôpitaux)</t>
  </si>
  <si>
    <t>Agents de service des autres établissements d'enseignement</t>
  </si>
  <si>
    <t>Agents de service des établissements primaires</t>
  </si>
  <si>
    <t>Agents de service hospitaliers</t>
  </si>
  <si>
    <t>Aides médico-psychologiques</t>
  </si>
  <si>
    <t>Aides-soignants</t>
  </si>
  <si>
    <t>Ambulanciers salariés</t>
  </si>
  <si>
    <t>Assistants dentaires, médicaux et vétérinaires, aides de techniciens médicaux</t>
  </si>
  <si>
    <t>Assistants techniques, techniciens de l'imprimerie et de l'édition</t>
  </si>
  <si>
    <t>Autres personnels administratifs de catégorie A de l'Etat (hors Enseignement, Patrimoine, Impôts, Trésor, Douanes)</t>
  </si>
  <si>
    <t xml:space="preserve">A – Cadres et prof Sup. </t>
  </si>
  <si>
    <t>Autres personnels administratifs de catégorie B de l'Etat (hors Enseignement, Patrimoine, Impôts, Trésor, Douanes)</t>
  </si>
  <si>
    <t>Auxiliaires de puériculture</t>
  </si>
  <si>
    <t>Chefs de chantier (non cadres)</t>
  </si>
  <si>
    <t>Chefs de grande entreprise de 500 salariés et plus</t>
  </si>
  <si>
    <t>Chefs de moyenne entreprise, de 50 à 499 salariés</t>
  </si>
  <si>
    <t>Chefs d'entreprise commerciale, de 10 à 49 salariés</t>
  </si>
  <si>
    <t>Chefs d'entreprise de l'industrie ou des transports, de 10 à 49 salariés</t>
  </si>
  <si>
    <t>Chefs d'entreprise de services, de 10 à 49 salariés</t>
  </si>
  <si>
    <t>Chefs d'entreprise du bâtiment et des travaux publics, de 10 à 49 salariés</t>
  </si>
  <si>
    <t>Conducteurs de travaux (non cadres)</t>
  </si>
  <si>
    <t>Contremaîtres et agents d'encadrement (non cadres) en agriculture, sylviculture</t>
  </si>
  <si>
    <t>Dessinateurs en bâtiment, travaux publics</t>
  </si>
  <si>
    <t>Dessinateurs en construction mécanique et travail des métaux</t>
  </si>
  <si>
    <t>Dessinateurs en électricité, électromécanique et électronique</t>
  </si>
  <si>
    <t>Employés de France Télécom (statut public)</t>
  </si>
  <si>
    <t>Employés de la Poste</t>
  </si>
  <si>
    <t>Experts salariés de niveau technicien, techniciens divers</t>
  </si>
  <si>
    <t>Formateurs et animateurs de formation continue</t>
  </si>
  <si>
    <t>Géomètres, topographes</t>
  </si>
  <si>
    <t>Ingénieurs de l'Etat (y.c. ingénieurs militaires) et assimilés</t>
  </si>
  <si>
    <t>Ingénieurs des collectivités locales et des hôpitaux</t>
  </si>
  <si>
    <t>Maîtres d'équipage de la marine marchande et de la pêche</t>
  </si>
  <si>
    <t>Maîtrise de restauration  : cuisine/production</t>
  </si>
  <si>
    <t>Maîtrise de restauration  : gestion d'établissement</t>
  </si>
  <si>
    <t>Métreurs et techniciens divers du bâtiment et des travaux publics</t>
  </si>
  <si>
    <t>Ouvriers non qualifiés des travaux publics de l'Etat et des collectivités locales</t>
  </si>
  <si>
    <t>Personnels administratifs de catégorie A des collectivités locales et hôpitaux publics (hors Enseignement, Patrimoine)</t>
  </si>
  <si>
    <t>Personnels de direction de la fonction publique (Etat, collectivités locales, hôpitaux)</t>
  </si>
  <si>
    <t>Personnes exerçant un mandat politique ou syndical*</t>
  </si>
  <si>
    <t>Professions intermédiaires administratives des collectivités locales</t>
  </si>
  <si>
    <t>Responsables d'entrepôt, de magasinage</t>
  </si>
  <si>
    <t>Responsables du tri, de l'emballage, de l'expédition et autres responsables de la manutention</t>
  </si>
  <si>
    <t>Techniciens de fabrication et de contrôle-qualité en construction mécanique et travail des métaux</t>
  </si>
  <si>
    <t>Techniciens de fabrication et de contrôle-qualité en électricité, électromécanique et électronique</t>
  </si>
  <si>
    <t>Techniciens de la logistique, du planning et de l'ordonnancement</t>
  </si>
  <si>
    <t>Techniciens de l'environnement et du traitement des pollutions</t>
  </si>
  <si>
    <t>Techniciens de l'industrie des matériaux souples, de l'ameublement et du bois</t>
  </si>
  <si>
    <t>Techniciens de production et de contrôle-qualité des industries de transformation</t>
  </si>
  <si>
    <t>Techniciens de production, d'exploitation en informatique</t>
  </si>
  <si>
    <t>Techniciens de recherche-développement et des méthodes de fabrication en construction mécanique et travail des métaux</t>
  </si>
  <si>
    <t>Techniciens de recherche-développement et des méthodes de fabrication en électricité, électromécanique et électronique</t>
  </si>
  <si>
    <t>Techniciens de recherche-développement et des méthodes de production des industries de transformation</t>
  </si>
  <si>
    <t>Techniciens des laboratoires de recherche publique ou de l'enseignement</t>
  </si>
  <si>
    <t>Techniciens des télécommunications et de l'informatique des réseaux</t>
  </si>
  <si>
    <t>Techniciens des travaux publics de l'Etat et des collectivités locales</t>
  </si>
  <si>
    <t>Techniciens d'étude et de conseil en agriculture, eaux et forêt</t>
  </si>
  <si>
    <t>Techniciens d'étude et de développement en informatique</t>
  </si>
  <si>
    <t>Techniciens d'exploitation et de contrôle de la production en agriculture, eaux et forêt</t>
  </si>
  <si>
    <t>Techniciens d'installation et de maintenance des équipements industriels (électriques, électromécaniques, mécaniques, hors informatique)</t>
  </si>
  <si>
    <t>Techniciens d'installation et de maintenance des équipements non industriels (hors informatique et télécommunications)</t>
  </si>
  <si>
    <t>Techniciens d'installation, de maintenance, support et services aux utilisateurs en informatique</t>
  </si>
  <si>
    <t>Oui</t>
  </si>
  <si>
    <t>Non</t>
  </si>
  <si>
    <t>Bénéficiaire assujetti à la TVA (indiquer Oui/Non en cellule C13)</t>
  </si>
  <si>
    <t>Montants présentés</t>
  </si>
  <si>
    <r>
      <t xml:space="preserve">Dépenses immatérielles </t>
    </r>
    <r>
      <rPr>
        <sz val="11"/>
        <color theme="0"/>
        <rFont val="Calibri"/>
        <family val="2"/>
        <scheme val="minor"/>
      </rPr>
      <t>(études, conseil, diagnostics…)</t>
    </r>
  </si>
  <si>
    <t>Premier devis retenu</t>
  </si>
  <si>
    <t>Instruction dépenses sur devis</t>
  </si>
  <si>
    <t>Types de Dépenses</t>
  </si>
  <si>
    <t>La colonne I est optionnelle.</t>
  </si>
  <si>
    <t>Cette annexe gère toutes les dépenses de vos marchés publics, hors procédure adaptée ou formalisée.</t>
  </si>
  <si>
    <t>Si vous déclarez plusieurs postes de dépenses, créez une ligne pour chaque poste de dépenses (Par exemple : Matériel/équipement puis Prestation de services).</t>
  </si>
  <si>
    <t>Si vous déclarez des frais généraux, sélectionnez le type de dépenses "Dépenses immatérielles".</t>
  </si>
  <si>
    <t>Colonnes H et I, déclarez vos temps de travail et d'animation en nombre d'heures.</t>
  </si>
  <si>
    <t>Les colonnes L et M ne doivent être renseignées qu'en fonction de la valeur du devis présenté (voir table de correspondance ci-dessous en ligne 40).</t>
  </si>
  <si>
    <t>Toutes les dépenses de matériels et d'équipement faisant l'objet de devis devront être déclarées dans l'annexe 3.</t>
  </si>
  <si>
    <t>Les colonnes K et L ne doivent être renseignées qu'en fonction de la valeur du devis présenté (voir table de correspondance ci-dessous en ligne 40).</t>
  </si>
  <si>
    <t>Si vous avez des frais généraux à déclarer, veuillez remplir cette annexe 4.</t>
  </si>
  <si>
    <t>Les éléments financiers récapitulés devront être retranscrits dans le formulaire de dépôt de demande d'aide Mes Démarches en Nouvelle-Aquitaine.</t>
  </si>
  <si>
    <t>Notice - Numéro de dossier MDNA</t>
  </si>
  <si>
    <t>Ce numéro se situe en haut et à gauche du formulaire de demande d'aide MDNA. Il se compose de 8 chiffres et est précédé des mentions FEADER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</si>
</sst>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;\ #,##0.00;\ &quot; &quot;;@"/>
    <numFmt numFmtId="166" formatCode="#,##0.00\ &quot;€&quot;"/>
  </numFmts>
  <fonts count="6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color indexed="49"/>
      <name val="Arial"/>
      <family val="2"/>
    </font>
    <font>
      <sz val="11"/>
      <color indexed="49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333333"/>
      <name val="Roboto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color rgb="FF000000"/>
      <name val="Calibri Light"/>
      <family val="2"/>
    </font>
    <font>
      <sz val="12"/>
      <name val="Calibri"/>
      <family val="2"/>
    </font>
    <font>
      <sz val="10"/>
      <color rgb="FF393939"/>
      <name val="Calibri Light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indexed="9"/>
      <name val="Calibri"/>
      <family val="2"/>
    </font>
    <font>
      <sz val="12"/>
      <color theme="4" tint="-0.249977111117893"/>
      <name val="Calibri"/>
      <family val="2"/>
    </font>
    <font>
      <b/>
      <sz val="12"/>
      <name val="Calibri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AC89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6B6B6B"/>
      </left>
      <right style="medium">
        <color rgb="FF6B6B6B"/>
      </right>
      <top style="medium">
        <color rgb="FF6B6B6B"/>
      </top>
      <bottom style="medium">
        <color rgb="FF6B6B6B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1" fillId="3" borderId="1" applyNumberFormat="0" applyAlignment="0">
      <protection locked="0"/>
    </xf>
    <xf numFmtId="0" fontId="13" fillId="0" borderId="2" applyNumberFormat="0">
      <alignment horizontal="left" vertical="center" wrapText="1"/>
      <protection locked="0"/>
    </xf>
    <xf numFmtId="0" fontId="14" fillId="0" borderId="3">
      <alignment horizontal="left" vertical="center"/>
      <protection locked="0"/>
    </xf>
    <xf numFmtId="0" fontId="1" fillId="2" borderId="4" applyNumberFormat="0" applyFont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4" borderId="2" applyNumberFormat="0" applyFont="0" applyBorder="0" applyAlignment="0">
      <alignment horizontal="center" vertical="center"/>
    </xf>
    <xf numFmtId="0" fontId="15" fillId="0" borderId="2" applyNumberFormat="0" applyAlignment="0">
      <protection locked="0"/>
    </xf>
    <xf numFmtId="0" fontId="1" fillId="0" borderId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</cellStyleXfs>
  <cellXfs count="273">
    <xf numFmtId="0" fontId="0" fillId="0" borderId="0" xfId="0"/>
    <xf numFmtId="0" fontId="8" fillId="5" borderId="0" xfId="0" applyFont="1" applyFill="1" applyAlignment="1">
      <alignment horizontal="left" vertic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left" vertical="center"/>
    </xf>
    <xf numFmtId="0" fontId="9" fillId="5" borderId="0" xfId="0" applyFont="1" applyFill="1"/>
    <xf numFmtId="0" fontId="7" fillId="5" borderId="0" xfId="5" applyFont="1" applyFill="1" applyBorder="1" applyAlignment="1">
      <alignment horizontal="left" vertical="center" indent="2"/>
    </xf>
    <xf numFmtId="0" fontId="10" fillId="5" borderId="0" xfId="0" applyFont="1" applyFill="1" applyAlignment="1">
      <alignment horizontal="left" vertical="center"/>
    </xf>
    <xf numFmtId="0" fontId="1" fillId="5" borderId="0" xfId="0" applyFont="1" applyFill="1"/>
    <xf numFmtId="0" fontId="11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/>
    </xf>
    <xf numFmtId="0" fontId="3" fillId="5" borderId="0" xfId="0" applyFont="1" applyFill="1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6" borderId="0" xfId="0" applyFill="1"/>
    <xf numFmtId="0" fontId="28" fillId="5" borderId="0" xfId="0" applyFont="1" applyFill="1"/>
    <xf numFmtId="0" fontId="23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right"/>
    </xf>
    <xf numFmtId="0" fontId="0" fillId="5" borderId="0" xfId="0" applyFill="1" applyProtection="1">
      <protection locked="0"/>
    </xf>
    <xf numFmtId="4" fontId="0" fillId="5" borderId="0" xfId="0" applyNumberFormat="1" applyFill="1" applyProtection="1">
      <protection locked="0"/>
    </xf>
    <xf numFmtId="0" fontId="19" fillId="6" borderId="5" xfId="11" applyFont="1" applyFill="1" applyBorder="1" applyAlignment="1" applyProtection="1">
      <alignment vertical="center" wrapText="1"/>
      <protection locked="0"/>
    </xf>
    <xf numFmtId="0" fontId="20" fillId="5" borderId="0" xfId="0" applyFont="1" applyFill="1" applyProtection="1">
      <protection locked="0"/>
    </xf>
    <xf numFmtId="0" fontId="0" fillId="0" borderId="6" xfId="0" applyBorder="1"/>
    <xf numFmtId="0" fontId="0" fillId="0" borderId="0" xfId="0" applyAlignment="1" applyProtection="1">
      <alignment wrapText="1"/>
      <protection locked="0"/>
    </xf>
    <xf numFmtId="0" fontId="0" fillId="0" borderId="8" xfId="0" applyBorder="1"/>
    <xf numFmtId="0" fontId="23" fillId="5" borderId="0" xfId="0" applyFont="1" applyFill="1" applyProtection="1">
      <protection locked="0"/>
    </xf>
    <xf numFmtId="0" fontId="24" fillId="5" borderId="0" xfId="0" applyFont="1" applyFill="1" applyProtection="1"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165" fontId="26" fillId="5" borderId="0" xfId="0" applyNumberFormat="1" applyFont="1" applyFill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32" fillId="5" borderId="0" xfId="0" applyFont="1" applyFill="1" applyProtection="1">
      <protection locked="0"/>
    </xf>
    <xf numFmtId="0" fontId="28" fillId="5" borderId="0" xfId="0" applyFont="1" applyFill="1" applyProtection="1">
      <protection locked="0"/>
    </xf>
    <xf numFmtId="49" fontId="34" fillId="9" borderId="2" xfId="11" applyNumberFormat="1" applyFont="1" applyFill="1" applyBorder="1" applyAlignment="1">
      <alignment horizontal="center" vertical="center" wrapText="1"/>
    </xf>
    <xf numFmtId="49" fontId="35" fillId="9" borderId="2" xfId="11" applyNumberFormat="1" applyFont="1" applyFill="1" applyBorder="1" applyAlignment="1">
      <alignment horizontal="center" vertical="center" wrapText="1"/>
    </xf>
    <xf numFmtId="49" fontId="37" fillId="0" borderId="2" xfId="11" quotePrefix="1" applyNumberFormat="1" applyFont="1" applyBorder="1"/>
    <xf numFmtId="0" fontId="36" fillId="12" borderId="2" xfId="11" applyFont="1" applyFill="1" applyBorder="1" applyAlignment="1">
      <alignment horizontal="left" vertical="center" wrapText="1"/>
    </xf>
    <xf numFmtId="166" fontId="0" fillId="0" borderId="2" xfId="0" applyNumberFormat="1" applyBorder="1"/>
    <xf numFmtId="0" fontId="36" fillId="13" borderId="2" xfId="11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 readingOrder="1"/>
    </xf>
    <xf numFmtId="8" fontId="38" fillId="0" borderId="10" xfId="0" applyNumberFormat="1" applyFont="1" applyBorder="1" applyAlignment="1">
      <alignment horizontal="center" vertical="center" wrapText="1" readingOrder="1"/>
    </xf>
    <xf numFmtId="0" fontId="31" fillId="5" borderId="0" xfId="0" applyFont="1" applyFill="1" applyProtection="1">
      <protection locked="0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14" fontId="0" fillId="11" borderId="2" xfId="0" applyNumberFormat="1" applyFill="1" applyBorder="1" applyAlignment="1">
      <alignment horizontal="center"/>
    </xf>
    <xf numFmtId="0" fontId="40" fillId="5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18" fillId="0" borderId="0" xfId="0" applyFont="1"/>
    <xf numFmtId="0" fontId="19" fillId="6" borderId="11" xfId="11" applyFont="1" applyFill="1" applyBorder="1" applyAlignment="1" applyProtection="1">
      <alignment vertical="center"/>
      <protection locked="0"/>
    </xf>
    <xf numFmtId="0" fontId="41" fillId="10" borderId="0" xfId="0" applyFont="1" applyFill="1" applyProtection="1">
      <protection locked="0"/>
    </xf>
    <xf numFmtId="0" fontId="42" fillId="10" borderId="0" xfId="0" applyFont="1" applyFill="1" applyProtection="1">
      <protection locked="0"/>
    </xf>
    <xf numFmtId="0" fontId="0" fillId="10" borderId="0" xfId="0" applyFill="1" applyProtection="1">
      <protection locked="0"/>
    </xf>
    <xf numFmtId="0" fontId="43" fillId="5" borderId="0" xfId="0" applyFont="1" applyFill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166" fontId="0" fillId="0" borderId="5" xfId="0" applyNumberFormat="1" applyBorder="1" applyProtection="1">
      <protection locked="0"/>
    </xf>
    <xf numFmtId="0" fontId="23" fillId="5" borderId="0" xfId="0" applyFont="1" applyFill="1"/>
    <xf numFmtId="0" fontId="24" fillId="5" borderId="0" xfId="0" applyFont="1" applyFill="1"/>
    <xf numFmtId="0" fontId="41" fillId="10" borderId="0" xfId="0" applyFont="1" applyFill="1"/>
    <xf numFmtId="0" fontId="32" fillId="5" borderId="0" xfId="0" applyFont="1" applyFill="1" applyAlignment="1" applyProtection="1">
      <alignment wrapText="1"/>
      <protection locked="0"/>
    </xf>
    <xf numFmtId="166" fontId="0" fillId="16" borderId="5" xfId="0" applyNumberFormat="1" applyFill="1" applyBorder="1"/>
    <xf numFmtId="9" fontId="0" fillId="16" borderId="5" xfId="20" applyFont="1" applyFill="1" applyBorder="1" applyProtection="1"/>
    <xf numFmtId="0" fontId="6" fillId="5" borderId="0" xfId="0" applyFont="1" applyFill="1" applyAlignment="1">
      <alignment horizontal="right"/>
    </xf>
    <xf numFmtId="0" fontId="46" fillId="5" borderId="0" xfId="0" applyFont="1" applyFill="1"/>
    <xf numFmtId="0" fontId="49" fillId="14" borderId="0" xfId="0" applyFont="1" applyFill="1" applyAlignment="1">
      <alignment horizontal="center" vertical="center" wrapText="1"/>
    </xf>
    <xf numFmtId="0" fontId="50" fillId="15" borderId="3" xfId="0" applyFont="1" applyFill="1" applyBorder="1" applyAlignment="1">
      <alignment horizontal="center" vertical="center" wrapText="1"/>
    </xf>
    <xf numFmtId="0" fontId="50" fillId="15" borderId="7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166" fontId="0" fillId="0" borderId="14" xfId="0" applyNumberFormat="1" applyBorder="1" applyProtection="1">
      <protection locked="0"/>
    </xf>
    <xf numFmtId="0" fontId="0" fillId="0" borderId="13" xfId="0" applyBorder="1" applyProtection="1">
      <protection locked="0"/>
    </xf>
    <xf numFmtId="166" fontId="0" fillId="16" borderId="11" xfId="0" applyNumberFormat="1" applyFill="1" applyBorder="1"/>
    <xf numFmtId="166" fontId="0" fillId="5" borderId="5" xfId="0" applyNumberFormat="1" applyFill="1" applyBorder="1" applyProtection="1">
      <protection locked="0"/>
    </xf>
    <xf numFmtId="166" fontId="0" fillId="5" borderId="2" xfId="0" applyNumberFormat="1" applyFill="1" applyBorder="1" applyProtection="1">
      <protection locked="0"/>
    </xf>
    <xf numFmtId="166" fontId="0" fillId="0" borderId="2" xfId="0" applyNumberFormat="1" applyBorder="1" applyProtection="1">
      <protection locked="0"/>
    </xf>
    <xf numFmtId="0" fontId="50" fillId="15" borderId="2" xfId="0" applyFont="1" applyFill="1" applyBorder="1" applyAlignment="1">
      <alignment horizontal="center" vertical="center" wrapText="1"/>
    </xf>
    <xf numFmtId="0" fontId="50" fillId="15" borderId="14" xfId="0" applyFont="1" applyFill="1" applyBorder="1" applyAlignment="1">
      <alignment horizontal="center" vertical="center" wrapText="1"/>
    </xf>
    <xf numFmtId="0" fontId="49" fillId="14" borderId="15" xfId="0" applyFont="1" applyFill="1" applyBorder="1" applyAlignment="1">
      <alignment horizontal="center" vertical="center" wrapText="1"/>
    </xf>
    <xf numFmtId="0" fontId="0" fillId="5" borderId="3" xfId="0" applyFill="1" applyBorder="1" applyProtection="1">
      <protection locked="0"/>
    </xf>
    <xf numFmtId="0" fontId="49" fillId="14" borderId="16" xfId="0" applyFont="1" applyFill="1" applyBorder="1" applyAlignment="1">
      <alignment horizontal="center" vertical="center" wrapText="1"/>
    </xf>
    <xf numFmtId="9" fontId="0" fillId="16" borderId="2" xfId="20" applyFont="1" applyFill="1" applyBorder="1" applyProtection="1"/>
    <xf numFmtId="166" fontId="0" fillId="16" borderId="2" xfId="0" applyNumberFormat="1" applyFill="1" applyBorder="1"/>
    <xf numFmtId="0" fontId="0" fillId="8" borderId="7" xfId="0" applyFill="1" applyBorder="1" applyProtection="1">
      <protection locked="0"/>
    </xf>
    <xf numFmtId="166" fontId="0" fillId="8" borderId="2" xfId="0" applyNumberFormat="1" applyFill="1" applyBorder="1" applyProtection="1">
      <protection locked="0"/>
    </xf>
    <xf numFmtId="2" fontId="0" fillId="8" borderId="3" xfId="0" applyNumberFormat="1" applyFill="1" applyBorder="1" applyProtection="1">
      <protection locked="0"/>
    </xf>
    <xf numFmtId="14" fontId="0" fillId="8" borderId="2" xfId="0" applyNumberFormat="1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4" xfId="0" applyFill="1" applyBorder="1" applyProtection="1">
      <protection locked="0"/>
    </xf>
    <xf numFmtId="14" fontId="0" fillId="8" borderId="5" xfId="0" applyNumberFormat="1" applyFill="1" applyBorder="1" applyProtection="1">
      <protection locked="0"/>
    </xf>
    <xf numFmtId="2" fontId="0" fillId="8" borderId="14" xfId="0" applyNumberFormat="1" applyFill="1" applyBorder="1" applyAlignment="1" applyProtection="1">
      <alignment horizontal="center"/>
      <protection locked="0"/>
    </xf>
    <xf numFmtId="166" fontId="0" fillId="8" borderId="5" xfId="0" applyNumberFormat="1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51" fillId="7" borderId="2" xfId="0" applyFont="1" applyFill="1" applyBorder="1" applyAlignment="1" applyProtection="1">
      <alignment horizontal="center" vertical="center" wrapText="1"/>
      <protection locked="0"/>
    </xf>
    <xf numFmtId="0" fontId="51" fillId="7" borderId="3" xfId="0" applyFont="1" applyFill="1" applyBorder="1" applyAlignment="1" applyProtection="1">
      <alignment horizontal="center" vertical="center" wrapText="1"/>
      <protection locked="0"/>
    </xf>
    <xf numFmtId="0" fontId="51" fillId="7" borderId="7" xfId="0" applyFont="1" applyFill="1" applyBorder="1" applyAlignment="1" applyProtection="1">
      <alignment horizontal="center" vertical="center" wrapText="1"/>
      <protection locked="0"/>
    </xf>
    <xf numFmtId="0" fontId="52" fillId="7" borderId="15" xfId="9" applyFont="1" applyFill="1" applyBorder="1" applyAlignment="1" applyProtection="1">
      <alignment horizontal="center" vertical="center" wrapText="1"/>
      <protection locked="0"/>
    </xf>
    <xf numFmtId="49" fontId="53" fillId="7" borderId="5" xfId="9" applyNumberFormat="1" applyFont="1" applyFill="1" applyBorder="1" applyAlignment="1" applyProtection="1">
      <alignment horizontal="center"/>
      <protection locked="0"/>
    </xf>
    <xf numFmtId="0" fontId="30" fillId="7" borderId="12" xfId="0" applyFont="1" applyFill="1" applyBorder="1" applyProtection="1">
      <protection locked="0"/>
    </xf>
    <xf numFmtId="0" fontId="49" fillId="14" borderId="9" xfId="0" applyFont="1" applyFill="1" applyBorder="1" applyAlignment="1">
      <alignment horizontal="center" vertical="center" wrapText="1"/>
    </xf>
    <xf numFmtId="0" fontId="44" fillId="7" borderId="15" xfId="9" applyFont="1" applyFill="1" applyBorder="1" applyAlignment="1" applyProtection="1">
      <alignment horizontal="center" vertical="center" wrapText="1"/>
      <protection locked="0"/>
    </xf>
    <xf numFmtId="0" fontId="44" fillId="7" borderId="17" xfId="9" applyFont="1" applyFill="1" applyBorder="1" applyAlignment="1" applyProtection="1">
      <alignment horizontal="center" vertical="center" wrapText="1"/>
      <protection locked="0"/>
    </xf>
    <xf numFmtId="0" fontId="0" fillId="8" borderId="12" xfId="0" applyFill="1" applyBorder="1" applyProtection="1">
      <protection locked="0"/>
    </xf>
    <xf numFmtId="0" fontId="44" fillId="7" borderId="9" xfId="9" applyFont="1" applyFill="1" applyBorder="1" applyAlignment="1" applyProtection="1">
      <alignment horizontal="center" vertical="center" wrapText="1"/>
      <protection locked="0"/>
    </xf>
    <xf numFmtId="0" fontId="25" fillId="5" borderId="5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166" fontId="0" fillId="16" borderId="7" xfId="0" applyNumberFormat="1" applyFill="1" applyBorder="1"/>
    <xf numFmtId="0" fontId="22" fillId="0" borderId="2" xfId="0" applyFont="1" applyBorder="1" applyProtection="1">
      <protection locked="0"/>
    </xf>
    <xf numFmtId="166" fontId="0" fillId="16" borderId="5" xfId="0" applyNumberFormat="1" applyFill="1" applyBorder="1" applyAlignment="1">
      <alignment horizontal="center"/>
    </xf>
    <xf numFmtId="166" fontId="0" fillId="16" borderId="2" xfId="0" applyNumberFormat="1" applyFill="1" applyBorder="1" applyAlignment="1">
      <alignment horizontal="center"/>
    </xf>
    <xf numFmtId="0" fontId="30" fillId="7" borderId="15" xfId="9" applyFont="1" applyFill="1" applyBorder="1" applyAlignment="1" applyProtection="1">
      <alignment horizontal="center" vertical="center"/>
      <protection locked="0"/>
    </xf>
    <xf numFmtId="0" fontId="30" fillId="7" borderId="17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18" fillId="0" borderId="13" xfId="0" applyFont="1" applyBorder="1" applyProtection="1">
      <protection locked="0"/>
    </xf>
    <xf numFmtId="166" fontId="18" fillId="16" borderId="5" xfId="0" applyNumberFormat="1" applyFont="1" applyFill="1" applyBorder="1" applyAlignment="1">
      <alignment horizontal="center"/>
    </xf>
    <xf numFmtId="0" fontId="47" fillId="17" borderId="0" xfId="0" applyFont="1" applyFill="1" applyAlignment="1">
      <alignment horizontal="right"/>
    </xf>
    <xf numFmtId="0" fontId="6" fillId="17" borderId="0" xfId="0" applyFont="1" applyFill="1" applyAlignment="1">
      <alignment horizontal="left"/>
    </xf>
    <xf numFmtId="0" fontId="7" fillId="17" borderId="0" xfId="5" applyFont="1" applyFill="1" applyBorder="1" applyAlignment="1">
      <alignment horizontal="left" vertical="center" indent="2"/>
    </xf>
    <xf numFmtId="0" fontId="0" fillId="17" borderId="0" xfId="0" applyFill="1"/>
    <xf numFmtId="0" fontId="29" fillId="17" borderId="0" xfId="0" applyFont="1" applyFill="1" applyAlignment="1">
      <alignment horizontal="right"/>
    </xf>
    <xf numFmtId="166" fontId="0" fillId="16" borderId="0" xfId="0" applyNumberFormat="1" applyFill="1"/>
    <xf numFmtId="0" fontId="19" fillId="6" borderId="5" xfId="11" applyFont="1" applyFill="1" applyBorder="1" applyAlignment="1" applyProtection="1">
      <alignment vertical="center"/>
      <protection locked="0"/>
    </xf>
    <xf numFmtId="0" fontId="19" fillId="6" borderId="2" xfId="11" applyFont="1" applyFill="1" applyBorder="1" applyAlignment="1" applyProtection="1">
      <alignment vertical="center"/>
      <protection locked="0"/>
    </xf>
    <xf numFmtId="0" fontId="19" fillId="6" borderId="15" xfId="11" applyFont="1" applyFill="1" applyBorder="1" applyAlignment="1" applyProtection="1">
      <alignment vertical="center"/>
      <protection locked="0"/>
    </xf>
    <xf numFmtId="0" fontId="51" fillId="7" borderId="12" xfId="0" applyFont="1" applyFill="1" applyBorder="1" applyAlignment="1" applyProtection="1">
      <alignment horizontal="center" vertical="center" wrapText="1"/>
      <protection locked="0"/>
    </xf>
    <xf numFmtId="0" fontId="0" fillId="8" borderId="13" xfId="0" applyFill="1" applyBorder="1" applyProtection="1">
      <protection locked="0"/>
    </xf>
    <xf numFmtId="14" fontId="0" fillId="8" borderId="14" xfId="0" applyNumberFormat="1" applyFill="1" applyBorder="1" applyAlignment="1" applyProtection="1">
      <alignment horizontal="center"/>
      <protection locked="0"/>
    </xf>
    <xf numFmtId="14" fontId="0" fillId="8" borderId="3" xfId="0" applyNumberFormat="1" applyFill="1" applyBorder="1" applyAlignment="1" applyProtection="1">
      <alignment horizontal="center"/>
      <protection locked="0"/>
    </xf>
    <xf numFmtId="2" fontId="0" fillId="8" borderId="2" xfId="0" applyNumberFormat="1" applyFill="1" applyBorder="1" applyAlignment="1" applyProtection="1">
      <alignment horizontal="center"/>
      <protection locked="0"/>
    </xf>
    <xf numFmtId="0" fontId="49" fillId="14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 applyProtection="1">
      <alignment vertical="center"/>
      <protection locked="0"/>
    </xf>
    <xf numFmtId="0" fontId="25" fillId="5" borderId="5" xfId="0" applyFont="1" applyFill="1" applyBorder="1" applyAlignment="1" applyProtection="1">
      <alignment vertical="center"/>
      <protection locked="0"/>
    </xf>
    <xf numFmtId="0" fontId="50" fillId="15" borderId="5" xfId="0" applyFont="1" applyFill="1" applyBorder="1" applyAlignment="1">
      <alignment horizontal="center" vertical="center" wrapText="1"/>
    </xf>
    <xf numFmtId="0" fontId="47" fillId="17" borderId="0" xfId="0" applyFont="1" applyFill="1" applyAlignment="1">
      <alignment horizontal="left" vertical="center"/>
    </xf>
    <xf numFmtId="0" fontId="28" fillId="0" borderId="0" xfId="0" applyFont="1"/>
    <xf numFmtId="166" fontId="0" fillId="16" borderId="14" xfId="0" applyNumberFormat="1" applyFill="1" applyBorder="1" applyAlignment="1">
      <alignment horizontal="center"/>
    </xf>
    <xf numFmtId="166" fontId="0" fillId="8" borderId="5" xfId="0" applyNumberFormat="1" applyFill="1" applyBorder="1" applyAlignment="1" applyProtection="1">
      <alignment horizontal="center"/>
      <protection locked="0"/>
    </xf>
    <xf numFmtId="166" fontId="0" fillId="8" borderId="14" xfId="0" applyNumberFormat="1" applyFill="1" applyBorder="1" applyAlignment="1" applyProtection="1">
      <alignment horizontal="center"/>
      <protection locked="0"/>
    </xf>
    <xf numFmtId="166" fontId="0" fillId="8" borderId="2" xfId="0" applyNumberFormat="1" applyFill="1" applyBorder="1" applyAlignment="1" applyProtection="1">
      <alignment horizontal="center"/>
      <protection locked="0"/>
    </xf>
    <xf numFmtId="166" fontId="0" fillId="8" borderId="3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14" fontId="0" fillId="5" borderId="2" xfId="0" applyNumberForma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166" fontId="0" fillId="5" borderId="5" xfId="0" applyNumberFormat="1" applyFill="1" applyBorder="1" applyAlignment="1" applyProtection="1">
      <alignment horizontal="center"/>
      <protection locked="0"/>
    </xf>
    <xf numFmtId="166" fontId="0" fillId="5" borderId="2" xfId="0" applyNumberFormat="1" applyFill="1" applyBorder="1" applyAlignment="1" applyProtection="1">
      <alignment horizontal="center"/>
      <protection locked="0"/>
    </xf>
    <xf numFmtId="2" fontId="19" fillId="6" borderId="5" xfId="11" applyNumberFormat="1" applyFont="1" applyFill="1" applyBorder="1" applyAlignment="1" applyProtection="1">
      <alignment horizontal="center" vertical="center" wrapText="1"/>
      <protection locked="0"/>
    </xf>
    <xf numFmtId="0" fontId="19" fillId="6" borderId="5" xfId="11" applyFont="1" applyFill="1" applyBorder="1" applyAlignment="1" applyProtection="1">
      <alignment horizontal="center" vertical="center" wrapText="1"/>
      <protection locked="0"/>
    </xf>
    <xf numFmtId="14" fontId="0" fillId="8" borderId="2" xfId="0" applyNumberFormat="1" applyFill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0" fontId="19" fillId="16" borderId="5" xfId="11" applyFont="1" applyFill="1" applyBorder="1" applyAlignment="1">
      <alignment vertical="center" wrapText="1"/>
    </xf>
    <xf numFmtId="10" fontId="0" fillId="16" borderId="5" xfId="0" applyNumberFormat="1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166" fontId="0" fillId="5" borderId="3" xfId="0" applyNumberFormat="1" applyFill="1" applyBorder="1" applyAlignment="1" applyProtection="1">
      <alignment horizontal="center"/>
      <protection locked="0"/>
    </xf>
    <xf numFmtId="166" fontId="0" fillId="16" borderId="11" xfId="0" applyNumberFormat="1" applyFill="1" applyBorder="1" applyAlignment="1">
      <alignment horizontal="center"/>
    </xf>
    <xf numFmtId="0" fontId="39" fillId="5" borderId="0" xfId="0" applyFont="1" applyFill="1" applyAlignment="1" applyProtection="1">
      <alignment horizontal="center" vertical="center"/>
      <protection locked="0"/>
    </xf>
    <xf numFmtId="0" fontId="20" fillId="5" borderId="0" xfId="0" applyFont="1" applyFill="1" applyAlignment="1" applyProtection="1">
      <alignment horizontal="center" vertical="center"/>
      <protection locked="0"/>
    </xf>
    <xf numFmtId="0" fontId="19" fillId="16" borderId="13" xfId="11" applyFont="1" applyFill="1" applyBorder="1" applyAlignment="1">
      <alignment vertical="center" wrapText="1"/>
    </xf>
    <xf numFmtId="166" fontId="0" fillId="0" borderId="11" xfId="0" applyNumberFormat="1" applyBorder="1" applyProtection="1">
      <protection locked="0"/>
    </xf>
    <xf numFmtId="0" fontId="50" fillId="15" borderId="0" xfId="0" applyFont="1" applyFill="1" applyAlignment="1">
      <alignment horizontal="center" vertical="center" wrapText="1"/>
    </xf>
    <xf numFmtId="0" fontId="50" fillId="15" borderId="18" xfId="0" applyFont="1" applyFill="1" applyBorder="1" applyAlignment="1">
      <alignment horizontal="center" vertical="center" wrapText="1"/>
    </xf>
    <xf numFmtId="0" fontId="55" fillId="0" borderId="2" xfId="0" applyFont="1" applyBorder="1" applyProtection="1">
      <protection locked="0"/>
    </xf>
    <xf numFmtId="0" fontId="56" fillId="5" borderId="0" xfId="0" applyFont="1" applyFill="1" applyAlignment="1" applyProtection="1">
      <alignment horizontal="center" vertical="center"/>
      <protection locked="0"/>
    </xf>
    <xf numFmtId="166" fontId="19" fillId="6" borderId="2" xfId="11" applyNumberFormat="1" applyFont="1" applyFill="1" applyBorder="1" applyAlignment="1" applyProtection="1">
      <alignment horizontal="center" vertical="center" wrapText="1"/>
      <protection locked="0"/>
    </xf>
    <xf numFmtId="0" fontId="57" fillId="5" borderId="0" xfId="0" applyFont="1" applyFill="1" applyAlignment="1">
      <alignment horizontal="left" vertical="center"/>
    </xf>
    <xf numFmtId="0" fontId="39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52" fillId="18" borderId="2" xfId="0" applyFont="1" applyFill="1" applyBorder="1" applyAlignment="1">
      <alignment horizontal="center" vertical="center" wrapText="1"/>
    </xf>
    <xf numFmtId="0" fontId="58" fillId="7" borderId="2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0" fontId="0" fillId="8" borderId="2" xfId="0" applyFill="1" applyBorder="1" applyAlignment="1" applyProtection="1">
      <alignment vertical="center" wrapText="1"/>
      <protection locked="0"/>
    </xf>
    <xf numFmtId="14" fontId="0" fillId="8" borderId="2" xfId="0" applyNumberFormat="1" applyFill="1" applyBorder="1" applyAlignment="1" applyProtection="1">
      <alignment vertical="center"/>
      <protection locked="0"/>
    </xf>
    <xf numFmtId="0" fontId="0" fillId="19" borderId="2" xfId="0" applyFill="1" applyBorder="1" applyAlignment="1" applyProtection="1">
      <alignment vertical="center"/>
      <protection locked="0"/>
    </xf>
    <xf numFmtId="166" fontId="0" fillId="19" borderId="2" xfId="0" applyNumberFormat="1" applyFill="1" applyBorder="1" applyAlignment="1" applyProtection="1">
      <alignment vertical="center"/>
      <protection locked="0"/>
    </xf>
    <xf numFmtId="0" fontId="0" fillId="0" borderId="2" xfId="0" applyBorder="1"/>
    <xf numFmtId="9" fontId="0" fillId="0" borderId="2" xfId="20" applyFont="1" applyBorder="1" applyAlignment="1" applyProtection="1">
      <alignment horizontal="center"/>
      <protection locked="0"/>
    </xf>
    <xf numFmtId="166" fontId="0" fillId="20" borderId="2" xfId="0" applyNumberFormat="1" applyFill="1" applyBorder="1" applyAlignment="1">
      <alignment vertical="center"/>
    </xf>
    <xf numFmtId="166" fontId="0" fillId="0" borderId="2" xfId="0" applyNumberFormat="1" applyBorder="1" applyAlignment="1" applyProtection="1">
      <alignment horizontal="center"/>
      <protection locked="0"/>
    </xf>
    <xf numFmtId="0" fontId="59" fillId="17" borderId="0" xfId="0" applyFont="1" applyFill="1" applyAlignment="1">
      <alignment horizontal="right"/>
    </xf>
    <xf numFmtId="0" fontId="60" fillId="17" borderId="0" xfId="5" applyFont="1" applyFill="1" applyBorder="1" applyAlignment="1">
      <alignment horizontal="left" vertical="center" indent="2"/>
    </xf>
    <xf numFmtId="0" fontId="18" fillId="17" borderId="0" xfId="0" applyFont="1" applyFill="1"/>
    <xf numFmtId="0" fontId="33" fillId="0" borderId="2" xfId="0" applyFont="1" applyBorder="1" applyProtection="1">
      <protection locked="0"/>
    </xf>
    <xf numFmtId="0" fontId="18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0" fillId="5" borderId="2" xfId="0" applyFill="1" applyBorder="1"/>
    <xf numFmtId="0" fontId="0" fillId="5" borderId="12" xfId="0" applyFill="1" applyBorder="1" applyAlignment="1">
      <alignment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wrapText="1"/>
    </xf>
    <xf numFmtId="0" fontId="0" fillId="0" borderId="12" xfId="0" applyBorder="1" applyAlignment="1">
      <alignment vertical="center" wrapText="1"/>
    </xf>
    <xf numFmtId="0" fontId="49" fillId="21" borderId="2" xfId="0" applyFont="1" applyFill="1" applyBorder="1"/>
    <xf numFmtId="0" fontId="0" fillId="0" borderId="2" xfId="0" applyBorder="1" applyAlignment="1">
      <alignment horizontal="justify" vertical="center" wrapText="1"/>
    </xf>
    <xf numFmtId="0" fontId="46" fillId="0" borderId="12" xfId="0" applyFont="1" applyBorder="1" applyAlignment="1">
      <alignment wrapText="1"/>
    </xf>
    <xf numFmtId="0" fontId="0" fillId="0" borderId="12" xfId="0" applyBorder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Protection="1">
      <protection locked="0"/>
    </xf>
    <xf numFmtId="0" fontId="0" fillId="5" borderId="11" xfId="0" applyFill="1" applyBorder="1" applyAlignment="1">
      <alignment horizontal="center"/>
    </xf>
    <xf numFmtId="0" fontId="44" fillId="7" borderId="2" xfId="9" applyFont="1" applyFill="1" applyBorder="1" applyAlignment="1" applyProtection="1">
      <alignment horizontal="center" vertical="center" wrapText="1"/>
      <protection locked="0"/>
    </xf>
    <xf numFmtId="0" fontId="30" fillId="7" borderId="2" xfId="0" applyFont="1" applyFill="1" applyBorder="1" applyProtection="1">
      <protection locked="0"/>
    </xf>
    <xf numFmtId="9" fontId="0" fillId="16" borderId="11" xfId="20" applyFont="1" applyFill="1" applyBorder="1" applyAlignment="1" applyProtection="1">
      <alignment horizontal="center"/>
    </xf>
    <xf numFmtId="166" fontId="0" fillId="16" borderId="7" xfId="20" applyNumberFormat="1" applyFont="1" applyFill="1" applyBorder="1" applyProtection="1"/>
    <xf numFmtId="166" fontId="0" fillId="0" borderId="0" xfId="0" applyNumberFormat="1" applyAlignment="1" applyProtection="1">
      <alignment wrapText="1"/>
      <protection locked="0"/>
    </xf>
    <xf numFmtId="0" fontId="0" fillId="17" borderId="0" xfId="0" applyFill="1" applyAlignment="1" applyProtection="1">
      <alignment horizontal="center" vertical="center"/>
      <protection locked="0"/>
    </xf>
    <xf numFmtId="166" fontId="0" fillId="16" borderId="2" xfId="0" applyNumberFormat="1" applyFill="1" applyBorder="1" applyAlignment="1">
      <alignment horizontal="center" vertical="center"/>
    </xf>
    <xf numFmtId="0" fontId="60" fillId="15" borderId="2" xfId="0" applyFont="1" applyFill="1" applyBorder="1" applyAlignment="1">
      <alignment horizontal="center" vertical="center" wrapText="1"/>
    </xf>
    <xf numFmtId="166" fontId="46" fillId="16" borderId="2" xfId="0" applyNumberFormat="1" applyFont="1" applyFill="1" applyBorder="1" applyAlignment="1">
      <alignment horizontal="center" vertical="center"/>
    </xf>
    <xf numFmtId="166" fontId="0" fillId="5" borderId="0" xfId="0" applyNumberFormat="1" applyFill="1"/>
    <xf numFmtId="0" fontId="39" fillId="5" borderId="0" xfId="0" applyFont="1" applyFill="1" applyAlignment="1" applyProtection="1">
      <alignment horizontal="center" vertical="center" wrapText="1"/>
      <protection locked="0"/>
    </xf>
    <xf numFmtId="166" fontId="0" fillId="5" borderId="0" xfId="0" applyNumberFormat="1" applyFill="1" applyProtection="1">
      <protection locked="0"/>
    </xf>
    <xf numFmtId="0" fontId="31" fillId="5" borderId="0" xfId="0" applyFont="1" applyFill="1" applyProtection="1">
      <protection locked="0"/>
    </xf>
    <xf numFmtId="0" fontId="0" fillId="8" borderId="2" xfId="0" applyFill="1" applyBorder="1" applyProtection="1">
      <protection locked="0"/>
    </xf>
    <xf numFmtId="0" fontId="0" fillId="8" borderId="12" xfId="0" applyFill="1" applyBorder="1" applyProtection="1">
      <protection locked="0"/>
    </xf>
    <xf numFmtId="166" fontId="62" fillId="16" borderId="2" xfId="0" applyNumberFormat="1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/>
    </xf>
    <xf numFmtId="0" fontId="28" fillId="16" borderId="5" xfId="0" applyFont="1" applyFill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48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wrapText="1"/>
    </xf>
    <xf numFmtId="0" fontId="26" fillId="5" borderId="0" xfId="0" applyFont="1" applyFill="1" applyAlignment="1">
      <alignment horizontal="left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/>
    </xf>
    <xf numFmtId="165" fontId="26" fillId="6" borderId="2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center" vertical="center"/>
      <protection locked="0"/>
    </xf>
    <xf numFmtId="0" fontId="49" fillId="21" borderId="1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49" fillId="21" borderId="3" xfId="0" applyFont="1" applyFill="1" applyBorder="1" applyAlignment="1">
      <alignment horizontal="left"/>
    </xf>
    <xf numFmtId="0" fontId="26" fillId="16" borderId="2" xfId="0" applyFont="1" applyFill="1" applyBorder="1" applyAlignment="1">
      <alignment horizontal="center"/>
    </xf>
    <xf numFmtId="0" fontId="58" fillId="7" borderId="12" xfId="0" applyFont="1" applyFill="1" applyBorder="1" applyAlignment="1">
      <alignment horizontal="center" vertical="center" wrapText="1"/>
    </xf>
    <xf numFmtId="0" fontId="58" fillId="7" borderId="3" xfId="0" applyFont="1" applyFill="1" applyBorder="1" applyAlignment="1">
      <alignment horizontal="center" vertical="center" wrapText="1"/>
    </xf>
    <xf numFmtId="0" fontId="58" fillId="7" borderId="7" xfId="0" applyFont="1" applyFill="1" applyBorder="1" applyAlignment="1">
      <alignment horizontal="center" vertical="center" wrapText="1"/>
    </xf>
    <xf numFmtId="0" fontId="60" fillId="15" borderId="12" xfId="0" applyFont="1" applyFill="1" applyBorder="1" applyAlignment="1">
      <alignment horizontal="center" vertical="center" wrapText="1"/>
    </xf>
    <xf numFmtId="0" fontId="60" fillId="15" borderId="3" xfId="0" applyFont="1" applyFill="1" applyBorder="1" applyAlignment="1">
      <alignment horizontal="center" vertical="center" wrapText="1"/>
    </xf>
    <xf numFmtId="0" fontId="60" fillId="15" borderId="7" xfId="0" applyFont="1" applyFill="1" applyBorder="1" applyAlignment="1">
      <alignment horizontal="center" vertical="center" wrapText="1"/>
    </xf>
    <xf numFmtId="0" fontId="52" fillId="7" borderId="15" xfId="9" applyFont="1" applyFill="1" applyBorder="1" applyAlignment="1" applyProtection="1">
      <alignment horizontal="center" vertical="center" wrapText="1"/>
      <protection locked="0"/>
    </xf>
    <xf numFmtId="0" fontId="52" fillId="7" borderId="5" xfId="9" applyFont="1" applyFill="1" applyBorder="1" applyAlignment="1" applyProtection="1">
      <alignment horizontal="center" vertical="center" wrapText="1"/>
      <protection locked="0"/>
    </xf>
    <xf numFmtId="0" fontId="25" fillId="5" borderId="2" xfId="0" applyFont="1" applyFill="1" applyBorder="1" applyAlignment="1" applyProtection="1">
      <alignment vertical="center"/>
      <protection locked="0"/>
    </xf>
    <xf numFmtId="0" fontId="25" fillId="5" borderId="5" xfId="0" applyFont="1" applyFill="1" applyBorder="1" applyAlignment="1" applyProtection="1">
      <alignment vertical="center"/>
      <protection locked="0"/>
    </xf>
    <xf numFmtId="0" fontId="28" fillId="16" borderId="12" xfId="0" applyFont="1" applyFill="1" applyBorder="1" applyAlignment="1">
      <alignment horizontal="center"/>
    </xf>
    <xf numFmtId="0" fontId="28" fillId="16" borderId="3" xfId="0" applyFont="1" applyFill="1" applyBorder="1" applyAlignment="1">
      <alignment horizontal="center"/>
    </xf>
    <xf numFmtId="0" fontId="28" fillId="16" borderId="7" xfId="0" applyFont="1" applyFill="1" applyBorder="1" applyAlignment="1">
      <alignment horizontal="center"/>
    </xf>
    <xf numFmtId="0" fontId="28" fillId="16" borderId="13" xfId="0" applyFont="1" applyFill="1" applyBorder="1" applyAlignment="1">
      <alignment horizontal="center"/>
    </xf>
    <xf numFmtId="0" fontId="28" fillId="16" borderId="14" xfId="0" applyFont="1" applyFill="1" applyBorder="1" applyAlignment="1">
      <alignment horizontal="center"/>
    </xf>
    <xf numFmtId="0" fontId="28" fillId="16" borderId="11" xfId="0" applyFont="1" applyFill="1" applyBorder="1" applyAlignment="1">
      <alignment horizontal="center"/>
    </xf>
    <xf numFmtId="0" fontId="43" fillId="7" borderId="12" xfId="0" applyFont="1" applyFill="1" applyBorder="1" applyAlignment="1" applyProtection="1">
      <alignment horizontal="left" vertical="center" wrapText="1"/>
      <protection locked="0"/>
    </xf>
    <xf numFmtId="0" fontId="43" fillId="7" borderId="7" xfId="0" applyFont="1" applyFill="1" applyBorder="1" applyAlignment="1" applyProtection="1">
      <alignment horizontal="left" vertical="center" wrapText="1"/>
      <protection locked="0"/>
    </xf>
    <xf numFmtId="0" fontId="25" fillId="5" borderId="2" xfId="0" applyFont="1" applyFill="1" applyBorder="1" applyAlignment="1" applyProtection="1">
      <alignment horizontal="left" vertical="center"/>
      <protection locked="0"/>
    </xf>
    <xf numFmtId="0" fontId="52" fillId="7" borderId="17" xfId="9" applyFont="1" applyFill="1" applyBorder="1" applyAlignment="1" applyProtection="1">
      <alignment horizontal="center" vertical="center" wrapText="1"/>
      <protection locked="0"/>
    </xf>
    <xf numFmtId="0" fontId="52" fillId="7" borderId="13" xfId="9" applyFont="1" applyFill="1" applyBorder="1" applyAlignment="1" applyProtection="1">
      <alignment horizontal="center" vertical="center" wrapText="1"/>
      <protection locked="0"/>
    </xf>
    <xf numFmtId="0" fontId="50" fillId="15" borderId="12" xfId="0" applyFont="1" applyFill="1" applyBorder="1" applyAlignment="1">
      <alignment horizontal="center" vertical="center" wrapText="1"/>
    </xf>
    <xf numFmtId="0" fontId="50" fillId="15" borderId="3" xfId="0" applyFont="1" applyFill="1" applyBorder="1" applyAlignment="1">
      <alignment horizontal="center" vertical="center" wrapText="1"/>
    </xf>
    <xf numFmtId="0" fontId="50" fillId="15" borderId="7" xfId="0" applyFont="1" applyFill="1" applyBorder="1" applyAlignment="1">
      <alignment horizontal="center" vertical="center" wrapText="1"/>
    </xf>
    <xf numFmtId="0" fontId="49" fillId="14" borderId="12" xfId="0" applyFont="1" applyFill="1" applyBorder="1" applyAlignment="1">
      <alignment horizontal="center" vertical="center" wrapText="1"/>
    </xf>
    <xf numFmtId="0" fontId="49" fillId="14" borderId="3" xfId="0" applyFont="1" applyFill="1" applyBorder="1" applyAlignment="1">
      <alignment horizontal="center" vertical="center" wrapText="1"/>
    </xf>
    <xf numFmtId="0" fontId="49" fillId="14" borderId="7" xfId="0" applyFont="1" applyFill="1" applyBorder="1" applyAlignment="1">
      <alignment horizontal="center" vertical="center" wrapText="1"/>
    </xf>
    <xf numFmtId="0" fontId="43" fillId="7" borderId="2" xfId="0" applyFont="1" applyFill="1" applyBorder="1" applyAlignment="1" applyProtection="1">
      <alignment horizontal="center" vertical="center" wrapText="1"/>
      <protection locked="0"/>
    </xf>
    <xf numFmtId="166" fontId="0" fillId="16" borderId="12" xfId="0" applyNumberFormat="1" applyFill="1" applyBorder="1" applyAlignment="1">
      <alignment horizontal="center"/>
    </xf>
    <xf numFmtId="166" fontId="0" fillId="16" borderId="7" xfId="0" applyNumberFormat="1" applyFill="1" applyBorder="1" applyAlignment="1">
      <alignment horizontal="center"/>
    </xf>
    <xf numFmtId="0" fontId="43" fillId="7" borderId="3" xfId="0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/>
      <protection locked="0"/>
    </xf>
    <xf numFmtId="0" fontId="6" fillId="17" borderId="0" xfId="0" applyFont="1" applyFill="1" applyAlignment="1">
      <alignment horizontal="left" vertical="top" wrapText="1"/>
    </xf>
    <xf numFmtId="0" fontId="47" fillId="17" borderId="0" xfId="0" applyFont="1" applyFill="1" applyAlignment="1">
      <alignment horizontal="right" vertical="center" wrapText="1"/>
    </xf>
  </cellXfs>
  <cellStyles count="27">
    <cellStyle name="à saisir" xfId="1" xr:uid="{00000000-0005-0000-0000-000000000000}"/>
    <cellStyle name="Champs-saisie" xfId="2" xr:uid="{00000000-0005-0000-0000-000001000000}"/>
    <cellStyle name="Champs-saisie-sans_bordure" xfId="3" xr:uid="{00000000-0005-0000-0000-000002000000}"/>
    <cellStyle name="Commentaire" xfId="4" xr:uid="{00000000-0005-0000-0000-000003000000}"/>
    <cellStyle name="Lien hypertexte" xfId="5" builtinId="8"/>
    <cellStyle name="Milliers 2" xfId="6" xr:uid="{00000000-0005-0000-0000-000005000000}"/>
    <cellStyle name="Milliers 3" xfId="16" xr:uid="{00000000-0005-0000-0000-000006000000}"/>
    <cellStyle name="Monétaire 2" xfId="7" xr:uid="{00000000-0005-0000-0000-000007000000}"/>
    <cellStyle name="Monétaire 2 2" xfId="18" xr:uid="{00000000-0005-0000-0000-000008000000}"/>
    <cellStyle name="Monétaire 2 2 2" xfId="24" xr:uid="{83715839-26FE-4165-8652-EEC68B45BDFE}"/>
    <cellStyle name="Monétaire 2 3" xfId="22" xr:uid="{4F0B55B5-AB9B-4567-8C42-C0B29114F355}"/>
    <cellStyle name="Monétaire 3" xfId="17" xr:uid="{00000000-0005-0000-0000-000009000000}"/>
    <cellStyle name="Monétaire 3 2" xfId="21" xr:uid="{1EEACB3B-FC3C-4B93-A4C5-55CB1FEC26C6}"/>
    <cellStyle name="Monétaire 3 2 2" xfId="26" xr:uid="{D57D3A01-B695-4F73-8D02-6364887D4584}"/>
    <cellStyle name="Monétaire 3 3" xfId="23" xr:uid="{381185BF-4707-4829-BA03-F6BF481A4086}"/>
    <cellStyle name="Normal" xfId="0" builtinId="0"/>
    <cellStyle name="Normal 2" xfId="8" xr:uid="{00000000-0005-0000-0000-00000B000000}"/>
    <cellStyle name="Normal 2 2" xfId="9" xr:uid="{00000000-0005-0000-0000-00000C000000}"/>
    <cellStyle name="Normal 2_Récapitulatif SI" xfId="10" xr:uid="{00000000-0005-0000-0000-00000D000000}"/>
    <cellStyle name="Normal 3" xfId="11" xr:uid="{00000000-0005-0000-0000-00000E000000}"/>
    <cellStyle name="Normal 4" xfId="19" xr:uid="{00000000-0005-0000-0000-00000F000000}"/>
    <cellStyle name="Normal 4 2" xfId="25" xr:uid="{E4C94B3F-F1D7-4C40-9EE6-8A1ADD8F23A8}"/>
    <cellStyle name="Pourcentage" xfId="20" builtinId="5"/>
    <cellStyle name="Pourcentage 2" xfId="12" xr:uid="{00000000-0005-0000-0000-000010000000}"/>
    <cellStyle name="protégé" xfId="13" xr:uid="{00000000-0005-0000-0000-000011000000}"/>
    <cellStyle name="Saisie obligatoire" xfId="14" xr:uid="{00000000-0005-0000-0000-000012000000}"/>
    <cellStyle name="TableStyleLight1" xfId="15" xr:uid="{00000000-0005-0000-0000-000013000000}"/>
  </cellStyles>
  <dxfs count="3">
    <dxf>
      <fill>
        <patternFill patternType="mediumGray">
          <fgColor theme="0" tint="-4.9989318521683403E-2"/>
          <bgColor theme="6" tint="0.59996337778862885"/>
        </patternFill>
      </fill>
    </dxf>
    <dxf>
      <fill>
        <patternFill patternType="mediumGray">
          <fgColor theme="0" tint="-4.9989318521683403E-2"/>
          <bgColor theme="6" tint="0.59996337778862885"/>
        </patternFill>
      </fill>
    </dxf>
    <dxf>
      <fill>
        <patternFill patternType="mediumGray">
          <fgColor theme="0" tint="-4.9989318521683403E-2"/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857249</xdr:colOff>
      <xdr:row>19</xdr:row>
      <xdr:rowOff>57150</xdr:rowOff>
    </xdr:from>
    <xdr:to>
      <xdr:col>4</xdr:col>
      <xdr:colOff>66674</xdr:colOff>
      <xdr:row>23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7D12265-EFB6-441E-291F-08EDB38D04A6}"/>
            </a:ext>
          </a:extLst>
        </xdr:cNvPr>
        <xdr:cNvSpPr txBox="1"/>
      </xdr:nvSpPr>
      <xdr:spPr>
        <a:xfrm>
          <a:off x="952499" y="4267200"/>
          <a:ext cx="96869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/>
            <a:t>Les valeurs de la colonne "Montant total après application éventuelle des OCS" sont à reporter dans l'onglet plan de financement, bloc "dépenses prévisionnelles" de votre demande d'aide sur "Mes Démarches en Nouvelle-Aquitaine"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r-td-02.crpc.fr\TRANSVERSES_ALPC\Transverse_FEADER\02_RDR4\03_MiseEnOeuvre\Suivi_parDispositifs\73.01.06_Investissements%20pasto\AnnexeDepensesPr&#233;visionnelles\DepensesPrevisionnelles_InvestPasto_AAP2025_V1.xlsx" TargetMode="External"/><Relationship Id="rId1" Type="http://schemas.openxmlformats.org/officeDocument/2006/relationships/externalLinkPath" Target="/Transverse_FEADER/02_RDR4/03_MiseEnOeuvre/Suivi_parDispositifs/73.01.06_Investissements%20pasto/AnnexeDepensesPr&#233;visionnelles/DepensesPrevisionnelles_InvestPasto_AAP2025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verse_FEADER/02_RDR4/08_MDNA/Formulaires/Investissement%20Pasto/AnnexeDepensesPrevisionnelles/230921_DepensesPrevisionnelles_InvestPasto_v1.0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verse_FEADER/02_RDR4/08_MDNA/Formulaires/Cuma-Collectif/AnnexeDepensesPrevisionnelles/231016_Annexe_DepensesPrevisionnelles_v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ICE"/>
      <sheetName val="ANXE_COMMANDE_PUBLIQUE"/>
      <sheetName val="ANXE_1_INVEST_PASTORAUX"/>
      <sheetName val="ANXE_2_MATERIAUX_AUTOCONSTR"/>
      <sheetName val="ANXE_3_FRAIS_SALARIAUX_REGIE"/>
      <sheetName val="ANXE_4_INVEST_TROUPEAU"/>
      <sheetName val="ANXE_5_FRAIS_GENERAUX"/>
      <sheetName val="ANXE_6_SYNTHESE"/>
      <sheetName val="Qual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ANXE_1_INVEST_PASTORAUX"/>
      <sheetName val="ANXE_2_MATERIAUX_AUTOCONSTR"/>
      <sheetName val="ANXE_3_FRAIS_SALARIAUX_REGIE"/>
      <sheetName val="ANXE_4_INVEST_TROUPEAU"/>
      <sheetName val="ANXE_5_FRAIS_GENERAUX"/>
      <sheetName val="ANXE_6_SYNTHESE"/>
      <sheetName val="Qualification"/>
    </sheetNames>
    <sheetDataSet>
      <sheetData sheetId="0">
        <row r="11">
          <cell r="D11"/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Travaux Cabanes Logement desservies par une piste</v>
          </cell>
          <cell r="E3" t="str">
            <v>Frais généraux Cabanes Logement</v>
          </cell>
        </row>
        <row r="4">
          <cell r="D4" t="str">
            <v>Travaux Cabanes Logement non desservies par une piste</v>
          </cell>
          <cell r="E4" t="str">
            <v>Frais généraux Cabanes Transformation/saloir</v>
          </cell>
        </row>
        <row r="5">
          <cell r="D5" t="str">
            <v xml:space="preserve">Travaux Cabanes Transformation/saloir desservies par une piste </v>
          </cell>
          <cell r="E5" t="str">
            <v>Frais généraux Eau</v>
          </cell>
        </row>
        <row r="6">
          <cell r="D6" t="str">
            <v xml:space="preserve">Travaux Cabanes Transformation/saloir non desservies par une piste </v>
          </cell>
          <cell r="E6" t="str">
            <v>Frais généraux voirie pastorale</v>
          </cell>
        </row>
        <row r="7">
          <cell r="D7" t="str">
            <v>Travaux liés au captage, l’adduction de l’eau, l’abreuvement des animaux</v>
          </cell>
          <cell r="E7" t="str">
            <v>Frais généraux équipements de traitement des eaux blanches, des eaux grises, de traitement et de valorisation du lactosérum</v>
          </cell>
        </row>
        <row r="8">
          <cell r="D8" t="str">
            <v>Voirie pastorale</v>
          </cell>
          <cell r="E8" t="str">
            <v>Frais généraux</v>
          </cell>
        </row>
        <row r="9">
          <cell r="D9" t="str">
            <v>Equipements de traitement des eaux blanches, des eaux grises, de traitement et de valorisation du lactosérum</v>
          </cell>
        </row>
        <row r="10">
          <cell r="A10" t="str">
            <v>Matériels/équipements</v>
          </cell>
          <cell r="D10" t="str">
            <v>Autres postes</v>
          </cell>
        </row>
        <row r="11">
          <cell r="A11" t="str">
            <v>Travaux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ériels_OCS"/>
      <sheetName val="Listes"/>
      <sheetName val="NOTICE"/>
      <sheetName val="ANXE_1_DEPENSES_PREVISION"/>
      <sheetName val="ANXE_2_SYNTHESE"/>
      <sheetName val="INSTRUCTION_DEPENSES_PREVISION"/>
    </sheetNames>
    <sheetDataSet>
      <sheetData sheetId="0"/>
      <sheetData sheetId="1">
        <row r="2">
          <cell r="B2" t="str">
            <v>Chaines de mécanisation et autres matériels agricoles</v>
          </cell>
        </row>
        <row r="3">
          <cell r="B3" t="str">
            <v>Matériels adaptés à l'agriculture de montagne</v>
          </cell>
        </row>
        <row r="4">
          <cell r="B4" t="str">
            <v>Matériels dédiés à la transition agro-écologique  des cultures végétales</v>
          </cell>
        </row>
        <row r="5">
          <cell r="B5" t="str">
            <v>Matériels dédiés à la transition agro-écologique en matière d'élevage</v>
          </cell>
        </row>
        <row r="6">
          <cell r="B6" t="str">
            <v>Matériels en faveur de la démonstration, la vulgarisation ou l'innovation des pratiques agricoles</v>
          </cell>
        </row>
        <row r="7">
          <cell r="B7" t="str">
            <v>Matériels en faveur de la diversification, la réorientation, la reconversion des exploitations agricoles</v>
          </cell>
        </row>
        <row r="8">
          <cell r="B8" t="str">
            <v>Matériels portant sur l'amélioration des conditions de travail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075A-3AAA-46B9-B2C7-F7F8138A03C7}">
  <sheetPr>
    <tabColor rgb="FFFF0000"/>
    <pageSetUpPr fitToPage="1"/>
  </sheetPr>
  <dimension ref="A1:Q119"/>
  <sheetViews>
    <sheetView tabSelected="1" topLeftCell="A7" workbookViewId="0">
      <selection activeCell="B20" sqref="B20"/>
    </sheetView>
  </sheetViews>
  <sheetFormatPr baseColWidth="10" defaultColWidth="11.42578125" defaultRowHeight="15" x14ac:dyDescent="0.25"/>
  <cols>
    <col min="2" max="2" width="20.7109375" customWidth="1"/>
    <col min="5" max="5" width="17.5703125" customWidth="1"/>
    <col min="6" max="6" width="22.140625" customWidth="1"/>
    <col min="14" max="14" width="23.42578125" customWidth="1"/>
    <col min="15" max="15" width="28.140625" bestFit="1" customWidth="1"/>
    <col min="18" max="18" width="23.7109375" bestFit="1" customWidth="1"/>
    <col min="19" max="19" width="28.140625" bestFit="1" customWidth="1"/>
  </cols>
  <sheetData>
    <row r="1" spans="1:17" ht="30" x14ac:dyDescent="0.25">
      <c r="A1" s="16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" x14ac:dyDescent="0.25">
      <c r="A2" s="17" t="s">
        <v>1</v>
      </c>
      <c r="B2" s="5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43" t="s">
        <v>2</v>
      </c>
      <c r="O2" s="44" t="s">
        <v>3</v>
      </c>
      <c r="P2" s="3"/>
      <c r="Q2" s="3"/>
    </row>
    <row r="3" spans="1:17" ht="18" x14ac:dyDescent="0.25">
      <c r="A3" s="17"/>
      <c r="B3" s="5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43" t="s">
        <v>4</v>
      </c>
      <c r="O3" s="44" t="s">
        <v>5</v>
      </c>
      <c r="P3" s="3"/>
      <c r="Q3" s="3"/>
    </row>
    <row r="4" spans="1:17" ht="18" x14ac:dyDescent="0.25">
      <c r="A4" s="17"/>
      <c r="B4" s="5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43" t="s">
        <v>6</v>
      </c>
      <c r="O4" s="45">
        <v>46008</v>
      </c>
      <c r="P4" s="3"/>
      <c r="Q4" s="3"/>
    </row>
    <row r="5" spans="1:17" ht="18" x14ac:dyDescent="0.25">
      <c r="A5" s="17"/>
      <c r="B5" s="5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43" t="s">
        <v>7</v>
      </c>
      <c r="O5" s="44"/>
      <c r="P5" s="3"/>
      <c r="Q5" s="3"/>
    </row>
    <row r="6" spans="1:17" ht="18" x14ac:dyDescent="0.25">
      <c r="A6" s="17"/>
      <c r="B6" s="5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8" x14ac:dyDescent="0.25">
      <c r="A7" s="4"/>
      <c r="B7" s="5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8.75" x14ac:dyDescent="0.25">
      <c r="A8" s="4"/>
      <c r="B8" s="222" t="s">
        <v>8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</row>
    <row r="9" spans="1:17" ht="15.75" x14ac:dyDescent="0.25">
      <c r="A9" s="3"/>
      <c r="B9" s="226" t="s">
        <v>9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</row>
    <row r="10" spans="1:17" ht="15.75" x14ac:dyDescent="0.25">
      <c r="A10" s="3"/>
      <c r="B10" s="227" t="s">
        <v>10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x14ac:dyDescent="0.25">
      <c r="A12" s="3"/>
      <c r="B12" s="10" t="s">
        <v>11</v>
      </c>
      <c r="C12" s="3"/>
      <c r="D12" s="120"/>
      <c r="E12" s="15" t="s">
        <v>12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10"/>
      <c r="C13" s="3"/>
      <c r="D13" s="14"/>
      <c r="E13" s="15" t="s">
        <v>13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/>
      <c r="B14" s="10"/>
      <c r="C14" s="3"/>
      <c r="D14" s="3"/>
      <c r="E14" s="1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33" customHeight="1" x14ac:dyDescent="0.25">
      <c r="A15" s="3"/>
      <c r="B15" s="228" t="s">
        <v>14</v>
      </c>
      <c r="C15" s="228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3"/>
      <c r="O15" s="3"/>
      <c r="P15" s="3"/>
      <c r="Q15" s="3"/>
    </row>
    <row r="16" spans="1:17" ht="33.75" customHeight="1" x14ac:dyDescent="0.25">
      <c r="A16" s="3"/>
      <c r="B16" s="228" t="s">
        <v>15</v>
      </c>
      <c r="C16" s="228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3"/>
      <c r="O16" s="3"/>
      <c r="P16" s="3"/>
      <c r="Q16" s="3"/>
    </row>
    <row r="17" spans="1:17" ht="33.75" customHeight="1" x14ac:dyDescent="0.25">
      <c r="A17" s="3"/>
      <c r="B17" s="228" t="s">
        <v>16</v>
      </c>
      <c r="C17" s="228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3"/>
      <c r="O17" s="3"/>
      <c r="P17" s="3"/>
      <c r="Q17" s="3"/>
    </row>
    <row r="18" spans="1:17" ht="15.75" x14ac:dyDescent="0.25">
      <c r="A18" s="3"/>
      <c r="B18" s="10"/>
      <c r="C18" s="3"/>
      <c r="D18" s="3"/>
      <c r="E18" s="1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8" x14ac:dyDescent="0.25">
      <c r="A19" s="3"/>
      <c r="B19" s="17" t="s">
        <v>17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31.5" x14ac:dyDescent="0.25">
      <c r="A20" s="3"/>
      <c r="B20" s="272" t="s">
        <v>318</v>
      </c>
      <c r="C20" s="271" t="s">
        <v>319</v>
      </c>
      <c r="D20" s="271"/>
      <c r="E20" s="271"/>
      <c r="F20" s="271"/>
      <c r="G20" s="271"/>
      <c r="H20" s="271"/>
      <c r="I20" s="271"/>
      <c r="J20" s="271"/>
      <c r="K20" s="271"/>
      <c r="L20" s="271"/>
      <c r="M20" s="3"/>
      <c r="N20" s="3"/>
      <c r="O20" s="3"/>
      <c r="P20" s="3"/>
      <c r="Q20" s="3"/>
    </row>
    <row r="21" spans="1:17" ht="15.75" x14ac:dyDescent="0.25">
      <c r="A21" s="3"/>
      <c r="B21" s="115" t="s">
        <v>18</v>
      </c>
      <c r="C21" s="133" t="s">
        <v>19</v>
      </c>
      <c r="D21" s="185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3"/>
      <c r="P21" s="3"/>
      <c r="Q21" s="3"/>
    </row>
    <row r="22" spans="1:17" ht="15.75" x14ac:dyDescent="0.25">
      <c r="A22" s="3"/>
      <c r="B22" s="183"/>
      <c r="C22" s="116" t="s">
        <v>309</v>
      </c>
      <c r="D22" s="184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3"/>
      <c r="P22" s="3"/>
      <c r="Q22" s="3"/>
    </row>
    <row r="23" spans="1:17" ht="15.75" x14ac:dyDescent="0.25">
      <c r="A23" s="3"/>
      <c r="B23" s="183"/>
      <c r="C23" s="116" t="s">
        <v>308</v>
      </c>
      <c r="D23" s="184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3"/>
      <c r="P23" s="3"/>
      <c r="Q23" s="3"/>
    </row>
    <row r="24" spans="1:17" ht="15.75" x14ac:dyDescent="0.25">
      <c r="A24" s="3"/>
      <c r="B24" s="183"/>
      <c r="C24" s="116" t="s">
        <v>310</v>
      </c>
      <c r="D24" s="184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3"/>
      <c r="P24" s="3"/>
      <c r="Q24" s="3"/>
    </row>
    <row r="25" spans="1:17" ht="15.75" x14ac:dyDescent="0.25">
      <c r="A25" s="3"/>
      <c r="B25" s="183"/>
      <c r="C25" s="116" t="s">
        <v>311</v>
      </c>
      <c r="D25" s="184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3"/>
      <c r="P25" s="3"/>
      <c r="Q25" s="3"/>
    </row>
    <row r="26" spans="1:17" ht="15.75" customHeight="1" x14ac:dyDescent="0.25">
      <c r="A26" s="3"/>
      <c r="B26" s="115" t="s">
        <v>20</v>
      </c>
      <c r="C26" s="133" t="s">
        <v>21</v>
      </c>
      <c r="D26" s="117"/>
      <c r="E26" s="117"/>
      <c r="F26" s="117"/>
      <c r="G26" s="117"/>
      <c r="H26" s="118"/>
      <c r="I26" s="118"/>
      <c r="J26" s="118"/>
      <c r="K26" s="118"/>
      <c r="L26" s="118"/>
      <c r="M26" s="118"/>
      <c r="N26" s="118"/>
      <c r="O26" s="3"/>
      <c r="P26" s="3"/>
      <c r="Q26" s="3"/>
    </row>
    <row r="27" spans="1:17" ht="15.75" customHeight="1" x14ac:dyDescent="0.25">
      <c r="A27" s="3"/>
      <c r="B27" s="119"/>
      <c r="C27" s="116" t="s">
        <v>22</v>
      </c>
      <c r="D27" s="117"/>
      <c r="E27" s="117"/>
      <c r="F27" s="117"/>
      <c r="G27" s="117"/>
      <c r="H27" s="118"/>
      <c r="I27" s="118"/>
      <c r="J27" s="118"/>
      <c r="K27" s="118"/>
      <c r="L27" s="118"/>
      <c r="M27" s="118"/>
      <c r="N27" s="118"/>
      <c r="O27" s="3"/>
      <c r="P27" s="3"/>
      <c r="Q27" s="3"/>
    </row>
    <row r="28" spans="1:17" ht="15.75" customHeight="1" x14ac:dyDescent="0.25">
      <c r="A28" s="3"/>
      <c r="B28" s="119"/>
      <c r="C28" s="116" t="s">
        <v>312</v>
      </c>
      <c r="D28" s="117"/>
      <c r="E28" s="117"/>
      <c r="F28" s="117"/>
      <c r="G28" s="117"/>
      <c r="H28" s="118"/>
      <c r="I28" s="118"/>
      <c r="J28" s="118"/>
      <c r="K28" s="118"/>
      <c r="L28" s="118"/>
      <c r="M28" s="118"/>
      <c r="N28" s="118"/>
      <c r="O28" s="3"/>
      <c r="P28" s="3"/>
      <c r="Q28" s="3"/>
    </row>
    <row r="29" spans="1:17" ht="15.75" customHeight="1" x14ac:dyDescent="0.25">
      <c r="A29" s="3"/>
      <c r="B29" s="115" t="s">
        <v>23</v>
      </c>
      <c r="C29" s="133" t="s">
        <v>24</v>
      </c>
      <c r="D29" s="117"/>
      <c r="E29" s="117"/>
      <c r="F29" s="117"/>
      <c r="G29" s="117"/>
      <c r="H29" s="118"/>
      <c r="I29" s="118"/>
      <c r="J29" s="118"/>
      <c r="K29" s="118"/>
      <c r="L29" s="118"/>
      <c r="M29" s="118"/>
      <c r="N29" s="118"/>
      <c r="O29" s="3"/>
      <c r="P29" s="3"/>
      <c r="Q29" s="3"/>
    </row>
    <row r="30" spans="1:17" ht="15.75" customHeight="1" x14ac:dyDescent="0.25">
      <c r="A30" s="3"/>
      <c r="B30" s="115"/>
      <c r="C30" s="116" t="s">
        <v>313</v>
      </c>
      <c r="D30" s="117"/>
      <c r="E30" s="117"/>
      <c r="F30" s="117"/>
      <c r="G30" s="117"/>
      <c r="H30" s="118"/>
      <c r="I30" s="118"/>
      <c r="J30" s="118"/>
      <c r="K30" s="118"/>
      <c r="L30" s="118"/>
      <c r="M30" s="118"/>
      <c r="N30" s="118"/>
      <c r="O30" s="3"/>
      <c r="P30" s="3"/>
      <c r="Q30" s="3"/>
    </row>
    <row r="31" spans="1:17" ht="15.75" customHeight="1" x14ac:dyDescent="0.25">
      <c r="A31" s="3"/>
      <c r="B31" s="115" t="s">
        <v>25</v>
      </c>
      <c r="C31" s="133" t="s">
        <v>26</v>
      </c>
      <c r="D31" s="117"/>
      <c r="E31" s="117"/>
      <c r="F31" s="117"/>
      <c r="G31" s="117"/>
      <c r="H31" s="118"/>
      <c r="I31" s="118"/>
      <c r="J31" s="118"/>
      <c r="K31" s="118"/>
      <c r="L31" s="118"/>
      <c r="M31" s="118"/>
      <c r="N31" s="118"/>
      <c r="O31" s="3"/>
      <c r="P31" s="3"/>
      <c r="Q31" s="3"/>
    </row>
    <row r="32" spans="1:17" ht="15.75" customHeight="1" x14ac:dyDescent="0.25">
      <c r="A32" s="3"/>
      <c r="B32" s="115"/>
      <c r="C32" s="116" t="s">
        <v>314</v>
      </c>
      <c r="D32" s="117"/>
      <c r="E32" s="117"/>
      <c r="F32" s="117"/>
      <c r="G32" s="117"/>
      <c r="H32" s="118"/>
      <c r="I32" s="118"/>
      <c r="J32" s="118"/>
      <c r="K32" s="118"/>
      <c r="L32" s="118"/>
      <c r="M32" s="118"/>
      <c r="N32" s="118"/>
      <c r="O32" s="3"/>
      <c r="P32" s="3"/>
      <c r="Q32" s="3"/>
    </row>
    <row r="33" spans="1:17" ht="15.75" customHeight="1" x14ac:dyDescent="0.25">
      <c r="A33" s="3"/>
      <c r="B33" s="115"/>
      <c r="C33" s="116" t="s">
        <v>315</v>
      </c>
      <c r="D33" s="117"/>
      <c r="E33" s="117"/>
      <c r="F33" s="117"/>
      <c r="G33" s="117"/>
      <c r="H33" s="118"/>
      <c r="I33" s="118"/>
      <c r="J33" s="118"/>
      <c r="K33" s="118"/>
      <c r="L33" s="118"/>
      <c r="M33" s="118"/>
      <c r="N33" s="118"/>
      <c r="O33" s="3"/>
      <c r="P33" s="3"/>
      <c r="Q33" s="3"/>
    </row>
    <row r="34" spans="1:17" ht="15.75" customHeight="1" x14ac:dyDescent="0.25">
      <c r="A34" s="3"/>
      <c r="B34" s="115" t="s">
        <v>27</v>
      </c>
      <c r="C34" s="133" t="s">
        <v>28</v>
      </c>
      <c r="D34" s="117"/>
      <c r="E34" s="117"/>
      <c r="F34" s="117"/>
      <c r="G34" s="117"/>
      <c r="H34" s="118"/>
      <c r="I34" s="118"/>
      <c r="J34" s="118"/>
      <c r="K34" s="118"/>
      <c r="L34" s="118"/>
      <c r="M34" s="118"/>
      <c r="N34" s="118"/>
      <c r="O34" s="3"/>
      <c r="P34" s="3"/>
      <c r="Q34" s="3"/>
    </row>
    <row r="35" spans="1:17" ht="15.75" customHeight="1" x14ac:dyDescent="0.25">
      <c r="A35" s="3"/>
      <c r="B35" s="115"/>
      <c r="C35" s="116" t="s">
        <v>316</v>
      </c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3"/>
      <c r="P35" s="3"/>
      <c r="Q35" s="3"/>
    </row>
    <row r="36" spans="1:17" ht="15.75" customHeight="1" x14ac:dyDescent="0.25">
      <c r="A36" s="3"/>
      <c r="B36" s="115"/>
      <c r="C36" s="116" t="s">
        <v>315</v>
      </c>
      <c r="D36" s="117"/>
      <c r="E36" s="117"/>
      <c r="F36" s="117"/>
      <c r="G36" s="117"/>
      <c r="H36" s="118"/>
      <c r="I36" s="118"/>
      <c r="J36" s="118"/>
      <c r="K36" s="118"/>
      <c r="L36" s="118"/>
      <c r="M36" s="118"/>
      <c r="N36" s="118"/>
      <c r="O36" s="3"/>
      <c r="P36" s="3"/>
      <c r="Q36" s="3"/>
    </row>
    <row r="37" spans="1:17" ht="15.75" customHeight="1" x14ac:dyDescent="0.25">
      <c r="A37" s="3"/>
      <c r="B37" s="115" t="s">
        <v>29</v>
      </c>
      <c r="C37" s="133" t="s">
        <v>30</v>
      </c>
      <c r="D37" s="117"/>
      <c r="E37" s="117"/>
      <c r="F37" s="117"/>
      <c r="G37" s="117"/>
      <c r="H37" s="118"/>
      <c r="I37" s="118"/>
      <c r="J37" s="118"/>
      <c r="K37" s="118"/>
      <c r="L37" s="118"/>
      <c r="M37" s="118"/>
      <c r="N37" s="118"/>
      <c r="O37" s="3"/>
      <c r="P37" s="3"/>
      <c r="Q37" s="3"/>
    </row>
    <row r="38" spans="1:17" ht="16.5" customHeight="1" x14ac:dyDescent="0.25">
      <c r="A38" s="3"/>
      <c r="B38" s="115"/>
      <c r="C38" s="116" t="s">
        <v>31</v>
      </c>
      <c r="D38" s="117"/>
      <c r="E38" s="117"/>
      <c r="F38" s="117"/>
      <c r="G38" s="117"/>
      <c r="H38" s="118"/>
      <c r="I38" s="118"/>
      <c r="J38" s="118"/>
      <c r="K38" s="118"/>
      <c r="L38" s="118"/>
      <c r="M38" s="118"/>
      <c r="N38" s="118"/>
      <c r="O38" s="3"/>
      <c r="P38" s="3"/>
      <c r="Q38" s="3"/>
    </row>
    <row r="39" spans="1:17" ht="16.5" customHeight="1" x14ac:dyDescent="0.25">
      <c r="A39" s="3"/>
      <c r="B39" s="115"/>
      <c r="C39" s="116" t="s">
        <v>317</v>
      </c>
      <c r="D39" s="117"/>
      <c r="E39" s="117"/>
      <c r="F39" s="117"/>
      <c r="G39" s="117"/>
      <c r="H39" s="118"/>
      <c r="I39" s="118"/>
      <c r="J39" s="118"/>
      <c r="K39" s="118"/>
      <c r="L39" s="118"/>
      <c r="M39" s="118"/>
      <c r="N39" s="118"/>
      <c r="O39" s="3"/>
      <c r="P39" s="3"/>
      <c r="Q39" s="3"/>
    </row>
    <row r="40" spans="1:17" ht="15.75" x14ac:dyDescent="0.25">
      <c r="A40" s="3"/>
      <c r="B40" s="18"/>
      <c r="C40" s="46"/>
      <c r="D40" s="6"/>
      <c r="E40" s="6"/>
      <c r="F40" s="6"/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83.25" customHeight="1" x14ac:dyDescent="0.25">
      <c r="A41" s="3"/>
      <c r="B41" s="224" t="s">
        <v>32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</row>
    <row r="42" spans="1:17" ht="15.75" x14ac:dyDescent="0.25">
      <c r="A42" s="3"/>
      <c r="B42" s="62"/>
      <c r="C42" s="10"/>
      <c r="D42" s="6"/>
      <c r="E42" s="6"/>
      <c r="F42" s="6"/>
      <c r="G42" s="6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ht="33.950000000000003" customHeight="1" x14ac:dyDescent="0.25">
      <c r="A43" s="3"/>
      <c r="B43" s="225" t="s">
        <v>33</v>
      </c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</row>
    <row r="44" spans="1:17" x14ac:dyDescent="0.25">
      <c r="A44" s="3"/>
      <c r="B44" s="9"/>
      <c r="C44" s="8"/>
      <c r="D44" s="8"/>
      <c r="E44" s="8"/>
      <c r="F44" s="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.75" x14ac:dyDescent="0.25">
      <c r="A45" s="3"/>
      <c r="B45" s="7" t="s">
        <v>34</v>
      </c>
      <c r="C45" s="8"/>
      <c r="D45" s="8"/>
      <c r="E45" s="8"/>
      <c r="F45" s="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3"/>
      <c r="B46" s="9" t="s">
        <v>35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3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x14ac:dyDescent="0.25">
      <c r="A48" s="3"/>
      <c r="B48" s="221" t="s">
        <v>36</v>
      </c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</row>
    <row r="49" spans="1:17" ht="15.75" x14ac:dyDescent="0.25">
      <c r="A49" s="3"/>
      <c r="B49" s="134" t="s">
        <v>37</v>
      </c>
      <c r="C49" s="134"/>
      <c r="D49" s="134"/>
      <c r="E49" s="134"/>
      <c r="F49" s="6"/>
      <c r="G49" s="6"/>
      <c r="H49" s="15"/>
      <c r="I49" s="15"/>
      <c r="J49" s="15"/>
      <c r="K49" s="15"/>
      <c r="L49" s="15"/>
      <c r="M49" s="15"/>
      <c r="N49" s="15"/>
      <c r="O49" s="15"/>
      <c r="P49" s="3"/>
      <c r="Q49" s="3"/>
    </row>
    <row r="50" spans="1:17" ht="33" customHeight="1" x14ac:dyDescent="0.25">
      <c r="A50" s="3"/>
      <c r="B50" s="220" t="s">
        <v>38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15"/>
      <c r="P50" s="3"/>
      <c r="Q50" s="3"/>
    </row>
    <row r="51" spans="1:17" ht="13.5" customHeight="1" x14ac:dyDescent="0.25">
      <c r="A51" s="3"/>
      <c r="B51" s="134" t="s">
        <v>39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3"/>
      <c r="Q51" s="3"/>
    </row>
    <row r="52" spans="1:17" ht="15.75" x14ac:dyDescent="0.25">
      <c r="A52" s="3"/>
      <c r="B52" s="1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3"/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</sheetData>
  <sheetProtection algorithmName="SHA-512" hashValue="mKb2MHGLbQVUM4wJspAB2MocleFiPHmr5BfWj4YHOxFAa79xEGEF6bsuKmF0Y5BT6u6MzrkaftDok0KP1G3qwg==" saltValue="YAq57pgv3wOSEwc5TMiXTw==" spinCount="100000" sheet="1" objects="1" scenarios="1"/>
  <mergeCells count="14">
    <mergeCell ref="B50:N50"/>
    <mergeCell ref="B48:Q48"/>
    <mergeCell ref="B8:Q8"/>
    <mergeCell ref="B41:Q41"/>
    <mergeCell ref="B43:Q43"/>
    <mergeCell ref="B9:Q9"/>
    <mergeCell ref="B10:P10"/>
    <mergeCell ref="B15:C15"/>
    <mergeCell ref="B16:C16"/>
    <mergeCell ref="D15:M15"/>
    <mergeCell ref="D16:M16"/>
    <mergeCell ref="B17:C17"/>
    <mergeCell ref="D17:M17"/>
    <mergeCell ref="C20:L20"/>
  </mergeCells>
  <phoneticPr fontId="45" type="noConversion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12FC-43B5-4F77-B917-FC041CC9C828}">
  <sheetPr>
    <tabColor rgb="FFFFC000"/>
  </sheetPr>
  <dimension ref="A1:W44"/>
  <sheetViews>
    <sheetView zoomScale="115" zoomScaleNormal="115" workbookViewId="0">
      <selection activeCell="B7" sqref="B7"/>
    </sheetView>
  </sheetViews>
  <sheetFormatPr baseColWidth="10" defaultColWidth="11.5703125" defaultRowHeight="15" x14ac:dyDescent="0.25"/>
  <cols>
    <col min="1" max="1" width="90.42578125" style="12" customWidth="1"/>
    <col min="2" max="2" width="19.42578125" style="12" customWidth="1"/>
    <col min="3" max="3" width="15.85546875" style="12" customWidth="1"/>
    <col min="4" max="7" width="11.5703125" style="12"/>
    <col min="8" max="8" width="11.5703125" style="12" customWidth="1"/>
    <col min="9" max="16384" width="11.5703125" style="12"/>
  </cols>
  <sheetData>
    <row r="1" spans="1:6" ht="30" x14ac:dyDescent="0.4">
      <c r="A1" s="56" t="s">
        <v>40</v>
      </c>
      <c r="B1"/>
      <c r="C1"/>
      <c r="D1"/>
      <c r="E1"/>
      <c r="F1"/>
    </row>
    <row r="2" spans="1:6" ht="18" x14ac:dyDescent="0.25">
      <c r="A2" s="17" t="s">
        <v>1</v>
      </c>
      <c r="B2"/>
      <c r="C2"/>
      <c r="D2"/>
      <c r="E2"/>
      <c r="F2"/>
    </row>
    <row r="3" spans="1:6" x14ac:dyDescent="0.25">
      <c r="A3" t="s">
        <v>41</v>
      </c>
      <c r="B3"/>
      <c r="C3"/>
      <c r="D3"/>
      <c r="E3"/>
      <c r="F3"/>
    </row>
    <row r="5" spans="1:6" ht="27.75" customHeight="1" x14ac:dyDescent="0.25">
      <c r="A5" s="179"/>
      <c r="B5" s="187" t="s">
        <v>42</v>
      </c>
    </row>
    <row r="6" spans="1:6" ht="15.75" x14ac:dyDescent="0.25">
      <c r="A6" s="231" t="s">
        <v>43</v>
      </c>
      <c r="B6" s="232"/>
    </row>
    <row r="7" spans="1:6" x14ac:dyDescent="0.25">
      <c r="A7" s="188" t="s">
        <v>44</v>
      </c>
      <c r="B7" s="189"/>
    </row>
    <row r="8" spans="1:6" x14ac:dyDescent="0.25">
      <c r="A8" s="188" t="s">
        <v>45</v>
      </c>
      <c r="B8" s="189"/>
    </row>
    <row r="9" spans="1:6" x14ac:dyDescent="0.25">
      <c r="A9" s="188" t="s">
        <v>46</v>
      </c>
      <c r="B9" s="189"/>
    </row>
    <row r="10" spans="1:6" x14ac:dyDescent="0.25">
      <c r="A10" s="190" t="s">
        <v>47</v>
      </c>
      <c r="B10" s="189"/>
    </row>
    <row r="11" spans="1:6" ht="30" x14ac:dyDescent="0.25">
      <c r="A11" s="193" t="s">
        <v>48</v>
      </c>
      <c r="B11" s="189"/>
    </row>
    <row r="12" spans="1:6" x14ac:dyDescent="0.25">
      <c r="A12" s="190" t="s">
        <v>49</v>
      </c>
      <c r="B12" s="189"/>
    </row>
    <row r="13" spans="1:6" ht="15.75" x14ac:dyDescent="0.25">
      <c r="A13" s="231" t="s">
        <v>50</v>
      </c>
      <c r="B13" s="232"/>
    </row>
    <row r="14" spans="1:6" ht="30" x14ac:dyDescent="0.25">
      <c r="A14" s="191" t="s">
        <v>51</v>
      </c>
      <c r="B14" s="189"/>
    </row>
    <row r="15" spans="1:6" x14ac:dyDescent="0.25">
      <c r="A15" s="191" t="s">
        <v>52</v>
      </c>
      <c r="B15" s="189"/>
    </row>
    <row r="16" spans="1:6" x14ac:dyDescent="0.25">
      <c r="A16" s="191" t="s">
        <v>53</v>
      </c>
      <c r="B16" s="189"/>
    </row>
    <row r="17" spans="1:2" ht="16.5" customHeight="1" x14ac:dyDescent="0.25">
      <c r="A17" s="231" t="s">
        <v>54</v>
      </c>
      <c r="B17" s="232"/>
    </row>
    <row r="18" spans="1:2" x14ac:dyDescent="0.25">
      <c r="A18" s="196" t="s">
        <v>55</v>
      </c>
      <c r="B18" s="189"/>
    </row>
    <row r="19" spans="1:2" x14ac:dyDescent="0.25">
      <c r="A19" s="196" t="s">
        <v>56</v>
      </c>
      <c r="B19" s="189"/>
    </row>
    <row r="20" spans="1:2" ht="15.75" x14ac:dyDescent="0.25">
      <c r="A20" s="231" t="s">
        <v>57</v>
      </c>
      <c r="B20" s="232"/>
    </row>
    <row r="21" spans="1:2" x14ac:dyDescent="0.25">
      <c r="A21" s="197" t="s">
        <v>58</v>
      </c>
      <c r="B21" s="189"/>
    </row>
    <row r="22" spans="1:2" x14ac:dyDescent="0.25">
      <c r="A22" s="197" t="s">
        <v>59</v>
      </c>
      <c r="B22" s="189"/>
    </row>
    <row r="23" spans="1:2" ht="15.75" x14ac:dyDescent="0.25">
      <c r="A23" s="231" t="s">
        <v>60</v>
      </c>
      <c r="B23" s="232"/>
    </row>
    <row r="24" spans="1:2" x14ac:dyDescent="0.25">
      <c r="A24" s="193" t="s">
        <v>61</v>
      </c>
      <c r="B24" s="189"/>
    </row>
    <row r="25" spans="1:2" ht="15.75" x14ac:dyDescent="0.25">
      <c r="A25" s="231" t="s">
        <v>62</v>
      </c>
      <c r="B25" s="232"/>
    </row>
    <row r="26" spans="1:2" x14ac:dyDescent="0.25">
      <c r="A26" s="194" t="s">
        <v>63</v>
      </c>
      <c r="B26" s="189"/>
    </row>
    <row r="27" spans="1:2" x14ac:dyDescent="0.25">
      <c r="A27" s="3" t="s">
        <v>64</v>
      </c>
      <c r="B27" s="189"/>
    </row>
    <row r="28" spans="1:2" x14ac:dyDescent="0.25">
      <c r="A28" s="190" t="s">
        <v>65</v>
      </c>
      <c r="B28" s="189"/>
    </row>
    <row r="29" spans="1:2" ht="15.75" x14ac:dyDescent="0.25">
      <c r="A29" s="231" t="s">
        <v>66</v>
      </c>
      <c r="B29" s="232"/>
    </row>
    <row r="30" spans="1:2" ht="30" x14ac:dyDescent="0.25">
      <c r="A30" s="193" t="s">
        <v>67</v>
      </c>
      <c r="B30" s="189"/>
    </row>
    <row r="31" spans="1:2" ht="15.75" x14ac:dyDescent="0.25">
      <c r="A31" s="231" t="s">
        <v>68</v>
      </c>
      <c r="B31" s="232"/>
    </row>
    <row r="32" spans="1:2" x14ac:dyDescent="0.25">
      <c r="A32" s="190" t="s">
        <v>69</v>
      </c>
      <c r="B32" s="189"/>
    </row>
    <row r="33" spans="1:23" ht="15.75" x14ac:dyDescent="0.25">
      <c r="A33" s="231" t="s">
        <v>70</v>
      </c>
      <c r="B33" s="232"/>
    </row>
    <row r="34" spans="1:23" x14ac:dyDescent="0.25">
      <c r="A34" s="190" t="s">
        <v>71</v>
      </c>
      <c r="B34" s="189"/>
    </row>
    <row r="35" spans="1:23" x14ac:dyDescent="0.25">
      <c r="A35" s="190" t="s">
        <v>72</v>
      </c>
      <c r="B35" s="189"/>
    </row>
    <row r="36" spans="1:23" s="195" customFormat="1" ht="15.75" x14ac:dyDescent="0.25">
      <c r="A36" s="231" t="s">
        <v>73</v>
      </c>
      <c r="B36" s="23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193" t="s">
        <v>74</v>
      </c>
      <c r="B37" s="189"/>
    </row>
    <row r="38" spans="1:23" ht="15.75" x14ac:dyDescent="0.25">
      <c r="A38" s="231" t="s">
        <v>75</v>
      </c>
      <c r="B38" s="232"/>
    </row>
    <row r="39" spans="1:23" ht="17.25" customHeight="1" x14ac:dyDescent="0.25">
      <c r="A39" s="193" t="s">
        <v>76</v>
      </c>
      <c r="B39" s="189"/>
    </row>
    <row r="40" spans="1:23" ht="15.75" x14ac:dyDescent="0.25">
      <c r="A40" s="231" t="s">
        <v>77</v>
      </c>
      <c r="B40" s="232"/>
    </row>
    <row r="41" spans="1:23" ht="30" x14ac:dyDescent="0.25">
      <c r="A41" s="196" t="s">
        <v>78</v>
      </c>
      <c r="B41" s="189"/>
    </row>
    <row r="42" spans="1:23" x14ac:dyDescent="0.25">
      <c r="A42" s="198" t="s">
        <v>79</v>
      </c>
      <c r="B42" s="192"/>
    </row>
    <row r="43" spans="1:23" ht="15.75" x14ac:dyDescent="0.25">
      <c r="A43" s="231" t="s">
        <v>80</v>
      </c>
      <c r="B43" s="233"/>
    </row>
    <row r="44" spans="1:23" x14ac:dyDescent="0.25">
      <c r="A44" s="193" t="s">
        <v>81</v>
      </c>
      <c r="B44" s="189"/>
    </row>
  </sheetData>
  <sheetProtection algorithmName="SHA-512" hashValue="J5jIu0YvCtZ9buUxQM3ixP9SWaIkQ0S3OfyC7WLyWv2P5Eww1PKtKiSFZyg9IZ0WtHvPWdKou9f5/3SIYG5I+g==" saltValue="b+gX/qVK7i9eABsCDS5JsA==" spinCount="100000" sheet="1" formatCells="0" insertColumns="0" insertRows="0" deleteRows="0"/>
  <mergeCells count="13">
    <mergeCell ref="A6:B6"/>
    <mergeCell ref="A43:B43"/>
    <mergeCell ref="A40:B40"/>
    <mergeCell ref="A38:B38"/>
    <mergeCell ref="A36:B36"/>
    <mergeCell ref="A33:B33"/>
    <mergeCell ref="A31:B31"/>
    <mergeCell ref="A29:B29"/>
    <mergeCell ref="A25:B25"/>
    <mergeCell ref="A23:B23"/>
    <mergeCell ref="A20:B20"/>
    <mergeCell ref="A17:B17"/>
    <mergeCell ref="A13:B13"/>
  </mergeCells>
  <dataValidations count="1">
    <dataValidation type="list" allowBlank="1" showInputMessage="1" showErrorMessage="1" sqref="B42" xr:uid="{858142E3-E657-4535-91B6-6ACA25478831}">
      <formula1>"oui, non, sans objet"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F6E4-F1AB-4A82-9DBD-7F2E636B8944}">
  <sheetPr>
    <tabColor rgb="FF92D050"/>
  </sheetPr>
  <dimension ref="A1:W126"/>
  <sheetViews>
    <sheetView zoomScaleNormal="100" workbookViewId="0">
      <selection activeCell="F16" sqref="F16"/>
    </sheetView>
  </sheetViews>
  <sheetFormatPr baseColWidth="10" defaultColWidth="11.5703125" defaultRowHeight="15" outlineLevelCol="1" x14ac:dyDescent="0.25"/>
  <cols>
    <col min="1" max="1" width="1.42578125" style="12" customWidth="1"/>
    <col min="2" max="2" width="31" style="12" customWidth="1"/>
    <col min="3" max="3" width="31.28515625" style="12" customWidth="1"/>
    <col min="4" max="4" width="36.28515625" style="12" customWidth="1"/>
    <col min="5" max="5" width="21.7109375" style="12" customWidth="1"/>
    <col min="6" max="6" width="23" style="12" customWidth="1"/>
    <col min="7" max="7" width="25.7109375" style="12" customWidth="1"/>
    <col min="8" max="8" width="28.5703125" style="12" customWidth="1"/>
    <col min="9" max="9" width="24.7109375" style="12" customWidth="1"/>
    <col min="10" max="10" width="23.5703125" style="12" customWidth="1"/>
    <col min="11" max="11" width="32.140625" style="12" customWidth="1"/>
    <col min="12" max="12" width="34.140625" style="12" customWidth="1"/>
    <col min="13" max="13" width="11.5703125" style="12"/>
    <col min="14" max="14" width="34.140625" style="12" hidden="1" customWidth="1" outlineLevel="1"/>
    <col min="15" max="15" width="47.7109375" style="12" hidden="1" customWidth="1" outlineLevel="1"/>
    <col min="16" max="16" width="20.7109375" style="12" hidden="1" customWidth="1" outlineLevel="1"/>
    <col min="17" max="17" width="32" style="12" hidden="1" customWidth="1" outlineLevel="1"/>
    <col min="18" max="18" width="30.85546875" style="12" hidden="1" customWidth="1" outlineLevel="1"/>
    <col min="19" max="19" width="26" style="12" hidden="1" customWidth="1" outlineLevel="1"/>
    <col min="20" max="20" width="25.7109375" style="12" hidden="1" customWidth="1" outlineLevel="1"/>
    <col min="21" max="21" width="33.85546875" style="12" hidden="1" customWidth="1" outlineLevel="1"/>
    <col min="22" max="22" width="31" style="12" hidden="1" customWidth="1" outlineLevel="1"/>
    <col min="23" max="23" width="11.5703125" style="12" collapsed="1"/>
    <col min="24" max="16384" width="11.5703125" style="12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30" x14ac:dyDescent="0.4">
      <c r="A2" s="3"/>
      <c r="B2" s="56" t="s">
        <v>82</v>
      </c>
      <c r="C2" s="56"/>
      <c r="D2" s="3"/>
      <c r="E2" s="57"/>
      <c r="F2" s="57"/>
      <c r="G2" s="57"/>
      <c r="H2" s="3"/>
      <c r="I2" s="3"/>
      <c r="J2" s="3"/>
      <c r="K2" s="3"/>
      <c r="L2" s="3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8" x14ac:dyDescent="0.25">
      <c r="A3" s="3"/>
      <c r="B3" s="17" t="s">
        <v>1</v>
      </c>
      <c r="C3" s="17"/>
      <c r="D3" s="3"/>
      <c r="E3" s="57"/>
      <c r="F3" s="57"/>
      <c r="G3" s="57"/>
      <c r="H3" s="3"/>
      <c r="I3" s="3"/>
      <c r="J3" s="3"/>
      <c r="K3" s="3"/>
      <c r="L3" s="3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18" x14ac:dyDescent="0.25">
      <c r="A4" s="3"/>
      <c r="B4" s="17"/>
      <c r="C4" s="17"/>
      <c r="D4" s="57"/>
      <c r="E4" s="57"/>
      <c r="F4" s="57"/>
      <c r="G4" s="57"/>
      <c r="H4" s="3"/>
      <c r="I4" s="3"/>
      <c r="J4" s="3"/>
      <c r="K4" s="3"/>
      <c r="L4" s="3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8" x14ac:dyDescent="0.25">
      <c r="A5" s="3"/>
      <c r="B5" s="167" t="s">
        <v>83</v>
      </c>
      <c r="C5" s="17"/>
      <c r="D5" s="57"/>
      <c r="E5" s="57"/>
      <c r="F5" s="57"/>
      <c r="G5" s="57"/>
      <c r="H5" s="3"/>
      <c r="I5" s="3"/>
      <c r="J5" s="3"/>
      <c r="K5" s="3"/>
      <c r="L5" s="3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8" x14ac:dyDescent="0.25">
      <c r="A6" s="3"/>
      <c r="B6" s="168" t="s">
        <v>84</v>
      </c>
      <c r="C6" s="17"/>
      <c r="D6" s="57"/>
      <c r="E6" s="57"/>
      <c r="F6" s="57"/>
      <c r="G6" s="57"/>
      <c r="H6" s="3"/>
      <c r="I6" s="3"/>
      <c r="J6" s="3"/>
      <c r="K6" s="3"/>
      <c r="L6" s="3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8" x14ac:dyDescent="0.25">
      <c r="A7" s="3"/>
      <c r="B7" s="17"/>
      <c r="C7" s="17"/>
      <c r="D7" s="17"/>
      <c r="E7" s="17"/>
      <c r="F7" s="57"/>
      <c r="G7" s="57"/>
      <c r="H7" s="3"/>
      <c r="I7" s="3"/>
      <c r="J7" s="3"/>
      <c r="K7" s="3"/>
      <c r="L7" s="3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5">
      <c r="A8" s="3"/>
      <c r="B8" s="57"/>
      <c r="C8" s="57"/>
      <c r="D8" s="57"/>
      <c r="E8" s="57"/>
      <c r="F8" s="57"/>
      <c r="G8" s="57"/>
      <c r="H8" s="3"/>
      <c r="I8" s="3"/>
      <c r="J8" s="3"/>
      <c r="K8" s="3"/>
      <c r="L8" s="3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18" x14ac:dyDescent="0.25">
      <c r="A9" s="3"/>
      <c r="B9" s="105" t="s">
        <v>85</v>
      </c>
      <c r="C9" s="234" t="str">
        <f>IF(ISBLANK(NOTICE!D15),"Vous devez renseigner l'onglet NOTICE",NOTICE!D15)</f>
        <v>Vous devez renseigner l'onglet NOTICE</v>
      </c>
      <c r="D9" s="234"/>
      <c r="E9" s="234"/>
      <c r="F9" s="234"/>
      <c r="G9" s="57"/>
      <c r="H9" s="3"/>
      <c r="I9" s="3"/>
      <c r="J9" s="3"/>
      <c r="K9" s="3"/>
      <c r="L9" s="3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ht="18" x14ac:dyDescent="0.25">
      <c r="A10" s="3"/>
      <c r="B10" s="105" t="s">
        <v>86</v>
      </c>
      <c r="C10" s="234" t="str">
        <f>IF(ISBLANK(NOTICE!D16),"Vous devez renseigner l'onglet NOTICE",NOTICE!D16)</f>
        <v>Vous devez renseigner l'onglet NOTICE</v>
      </c>
      <c r="D10" s="234"/>
      <c r="E10" s="234"/>
      <c r="F10" s="234"/>
      <c r="G10" s="57"/>
      <c r="H10" s="3"/>
      <c r="I10" s="3"/>
      <c r="J10" s="3"/>
      <c r="K10" s="3"/>
      <c r="L10" s="3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8" x14ac:dyDescent="0.25">
      <c r="A11" s="3"/>
      <c r="B11" s="105" t="s">
        <v>16</v>
      </c>
      <c r="C11" s="234" t="str">
        <f>IF(ISBLANK(NOTICE!D17),"Vous devez renseigner l'onglet NOTICE",NOTICE!D17)</f>
        <v>Vous devez renseigner l'onglet NOTICE</v>
      </c>
      <c r="D11" s="234"/>
      <c r="E11" s="234"/>
      <c r="F11" s="234"/>
      <c r="G11" s="57"/>
      <c r="H11" s="3"/>
      <c r="I11" s="3"/>
      <c r="J11" s="3"/>
      <c r="K11" s="3"/>
      <c r="L11" s="3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25">
      <c r="A12" s="3"/>
      <c r="C12" s="19"/>
      <c r="D12" s="19"/>
      <c r="E12" s="19"/>
      <c r="F12" s="19"/>
      <c r="G12" s="19"/>
      <c r="H12" s="19"/>
      <c r="I12" s="19"/>
      <c r="J12" s="19"/>
      <c r="K12" s="3"/>
      <c r="L12" s="3"/>
      <c r="M12" s="19"/>
      <c r="P12" s="19"/>
      <c r="Q12" s="19"/>
      <c r="R12" s="19"/>
      <c r="S12" s="19"/>
      <c r="V12" s="19"/>
    </row>
    <row r="13" spans="1:22" ht="45" x14ac:dyDescent="0.25">
      <c r="A13" s="3"/>
      <c r="B13" s="169" t="s">
        <v>302</v>
      </c>
      <c r="C13" s="207" t="s">
        <v>301</v>
      </c>
      <c r="D13" s="170" t="str">
        <f>IF(C13="Oui","Dépenses HT", "Dépenses TTC")</f>
        <v>Dépenses TTC</v>
      </c>
      <c r="E13" s="19"/>
      <c r="F13" s="19"/>
      <c r="G13" s="19"/>
      <c r="H13" s="19"/>
      <c r="I13" s="19"/>
      <c r="J13" s="19"/>
      <c r="K13" s="3"/>
      <c r="L13" s="3"/>
      <c r="M13" s="19"/>
      <c r="N13" s="3"/>
      <c r="O13" s="3"/>
      <c r="P13" s="74" t="s">
        <v>88</v>
      </c>
      <c r="Q13" s="171" t="s">
        <v>89</v>
      </c>
      <c r="R13" s="3"/>
      <c r="S13" s="3"/>
      <c r="T13" s="3"/>
      <c r="U13" s="3"/>
      <c r="V13" s="19"/>
    </row>
    <row r="14" spans="1:22" ht="18.75" x14ac:dyDescent="0.25">
      <c r="A14" s="3"/>
      <c r="B14" s="169"/>
      <c r="C14" s="19"/>
      <c r="D14" s="170"/>
      <c r="E14" s="19"/>
      <c r="F14" s="19"/>
      <c r="G14" s="19"/>
      <c r="H14" s="19"/>
      <c r="I14" s="19"/>
      <c r="J14" s="19"/>
      <c r="K14" s="3"/>
      <c r="L14" s="3"/>
      <c r="M14" s="19"/>
      <c r="N14" s="3"/>
      <c r="O14" s="3"/>
      <c r="P14" s="3"/>
      <c r="Q14" s="3"/>
      <c r="R14" s="3"/>
      <c r="S14" s="3"/>
      <c r="T14" s="3"/>
      <c r="U14" s="3"/>
      <c r="V14" s="19"/>
    </row>
    <row r="15" spans="1:22" ht="15.75" x14ac:dyDescent="0.25">
      <c r="A15" s="3"/>
      <c r="B15" s="169"/>
      <c r="C15" s="235" t="s">
        <v>303</v>
      </c>
      <c r="D15" s="236"/>
      <c r="E15" s="236"/>
      <c r="F15" s="236"/>
      <c r="G15" s="236"/>
      <c r="H15" s="236"/>
      <c r="I15" s="236"/>
      <c r="J15" s="237"/>
      <c r="K15" s="3"/>
      <c r="L15" s="3"/>
      <c r="M15" s="19"/>
      <c r="N15" s="3"/>
      <c r="O15" s="238" t="s">
        <v>303</v>
      </c>
      <c r="P15" s="239"/>
      <c r="Q15" s="239"/>
      <c r="R15" s="239"/>
      <c r="S15" s="239"/>
      <c r="T15" s="239"/>
      <c r="U15" s="239"/>
      <c r="V15" s="240"/>
    </row>
    <row r="16" spans="1:22" ht="47.25" x14ac:dyDescent="0.25">
      <c r="A16" s="3"/>
      <c r="C16" s="172" t="s">
        <v>109</v>
      </c>
      <c r="D16" s="208">
        <f>IFERROR(SUMIF(C19:C102,C16,K19:K102),0)</f>
        <v>0</v>
      </c>
      <c r="E16" s="172" t="s">
        <v>113</v>
      </c>
      <c r="F16" s="208">
        <f>IFERROR(SUMIF(C19:C102,E16,K19:K102),0)</f>
        <v>0</v>
      </c>
      <c r="G16" s="172" t="s">
        <v>118</v>
      </c>
      <c r="H16" s="208">
        <f>IFERROR(SUMIF(C19:C102,G16,K19:K102),0)</f>
        <v>0</v>
      </c>
      <c r="I16" s="172" t="s">
        <v>124</v>
      </c>
      <c r="J16" s="217">
        <f>SUM(D16,F16,H16)</f>
        <v>0</v>
      </c>
      <c r="K16" s="211"/>
      <c r="L16" s="3"/>
      <c r="M16" s="19"/>
      <c r="N16" s="211"/>
      <c r="O16" s="209" t="s">
        <v>109</v>
      </c>
      <c r="P16" s="210">
        <f>IFERROR(SUMIF(N19:N102,O16,T19:T102),0)</f>
        <v>0</v>
      </c>
      <c r="Q16" s="209" t="s">
        <v>113</v>
      </c>
      <c r="R16" s="210">
        <f>IFERROR(SUMIF(N19:N102,Q16,T19:T102),0)</f>
        <v>0</v>
      </c>
      <c r="S16" s="209" t="s">
        <v>118</v>
      </c>
      <c r="T16" s="210">
        <f>IFERROR(SUMIF(N19:N102,S16,T19:T102),0)</f>
        <v>0</v>
      </c>
      <c r="U16" s="209" t="s">
        <v>124</v>
      </c>
      <c r="V16" s="210">
        <f>SUM(T19:T102)</f>
        <v>0</v>
      </c>
    </row>
    <row r="17" spans="1:22" ht="15.75" customHeight="1" x14ac:dyDescent="0.25">
      <c r="A17" s="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77.25" customHeight="1" x14ac:dyDescent="0.25">
      <c r="A18" s="3"/>
      <c r="B18" s="172" t="s">
        <v>90</v>
      </c>
      <c r="C18" s="172" t="s">
        <v>91</v>
      </c>
      <c r="D18" s="172" t="s">
        <v>92</v>
      </c>
      <c r="E18" s="172" t="s">
        <v>93</v>
      </c>
      <c r="F18" s="172" t="s">
        <v>94</v>
      </c>
      <c r="G18" s="172" t="s">
        <v>95</v>
      </c>
      <c r="H18" s="172" t="s">
        <v>96</v>
      </c>
      <c r="I18" s="172" t="s">
        <v>97</v>
      </c>
      <c r="J18" s="172" t="s">
        <v>98</v>
      </c>
      <c r="K18" s="172" t="s">
        <v>99</v>
      </c>
      <c r="L18" s="173"/>
      <c r="M18" s="19"/>
      <c r="N18" s="74" t="s">
        <v>100</v>
      </c>
      <c r="O18" s="74" t="s">
        <v>101</v>
      </c>
      <c r="P18" s="74" t="s">
        <v>102</v>
      </c>
      <c r="Q18" s="74" t="s">
        <v>103</v>
      </c>
      <c r="R18" s="74" t="s">
        <v>104</v>
      </c>
      <c r="S18" s="74" t="s">
        <v>105</v>
      </c>
      <c r="T18" s="74" t="s">
        <v>106</v>
      </c>
      <c r="U18" s="74" t="s">
        <v>107</v>
      </c>
      <c r="V18" s="74" t="s">
        <v>108</v>
      </c>
    </row>
    <row r="19" spans="1:22" x14ac:dyDescent="0.25">
      <c r="A19" s="3"/>
      <c r="B19" s="174"/>
      <c r="C19" s="175"/>
      <c r="D19" s="175"/>
      <c r="E19" s="174"/>
      <c r="F19" s="174"/>
      <c r="G19" s="174"/>
      <c r="H19" s="175"/>
      <c r="I19" s="176"/>
      <c r="J19" s="177"/>
      <c r="K19" s="178"/>
      <c r="L19" s="19"/>
      <c r="M19" s="19"/>
      <c r="N19" s="67" t="str">
        <f>IF((ANXE_COMMANDE_PUBLIQUE!C19)=0,"",ANXE_COMMANDE_PUBLIQUE!C19)</f>
        <v/>
      </c>
      <c r="O19" s="67" t="str">
        <f>IF((ANXE_COMMANDE_PUBLIQUE!D19)=0,"",ANXE_COMMANDE_PUBLIQUE!D19)</f>
        <v/>
      </c>
      <c r="P19" s="180"/>
      <c r="Q19" s="181" t="str">
        <f>IF(P19="","",K19*P19)</f>
        <v/>
      </c>
      <c r="R19" s="181" t="str">
        <f>IF(P19="","",K19-Q19)</f>
        <v/>
      </c>
      <c r="S19" s="182"/>
      <c r="T19" s="181" t="str">
        <f>IF(S19="",R19,MIN(S19,R19))</f>
        <v/>
      </c>
      <c r="U19" s="67"/>
      <c r="V19" s="67"/>
    </row>
    <row r="20" spans="1:22" x14ac:dyDescent="0.25">
      <c r="A20" s="3"/>
      <c r="B20" s="174"/>
      <c r="C20" s="175"/>
      <c r="D20" s="175"/>
      <c r="E20" s="174"/>
      <c r="F20" s="174"/>
      <c r="G20" s="174"/>
      <c r="H20" s="175"/>
      <c r="I20" s="176"/>
      <c r="J20" s="177"/>
      <c r="K20" s="178"/>
      <c r="L20" s="19"/>
      <c r="M20" s="19"/>
      <c r="N20" s="67" t="str">
        <f>IF((ANXE_COMMANDE_PUBLIQUE!C20)=0,"",ANXE_COMMANDE_PUBLIQUE!C20)</f>
        <v/>
      </c>
      <c r="O20" s="67" t="str">
        <f>IF((ANXE_COMMANDE_PUBLIQUE!D20)=0,"",ANXE_COMMANDE_PUBLIQUE!D20)</f>
        <v/>
      </c>
      <c r="P20" s="180"/>
      <c r="Q20" s="181" t="str">
        <f t="shared" ref="Q20:Q83" si="0">IF(P20="","",K20*P20)</f>
        <v/>
      </c>
      <c r="R20" s="181" t="str">
        <f t="shared" ref="R20:R83" si="1">IF(P20="","",K20-Q20)</f>
        <v/>
      </c>
      <c r="S20" s="182"/>
      <c r="T20" s="181" t="str">
        <f t="shared" ref="T20:T83" si="2">IF(S20="",R20,MIN(S20,R20))</f>
        <v/>
      </c>
      <c r="U20" s="67"/>
      <c r="V20" s="67"/>
    </row>
    <row r="21" spans="1:22" x14ac:dyDescent="0.25">
      <c r="A21" s="3"/>
      <c r="B21" s="174"/>
      <c r="C21" s="175"/>
      <c r="D21" s="175"/>
      <c r="E21" s="174"/>
      <c r="F21" s="174"/>
      <c r="G21" s="174"/>
      <c r="H21" s="175"/>
      <c r="I21" s="176"/>
      <c r="J21" s="177"/>
      <c r="K21" s="178"/>
      <c r="L21" s="19"/>
      <c r="M21" s="19"/>
      <c r="N21" s="67" t="str">
        <f>IF((ANXE_COMMANDE_PUBLIQUE!C21)=0,"",ANXE_COMMANDE_PUBLIQUE!C21)</f>
        <v/>
      </c>
      <c r="O21" s="67" t="str">
        <f>IF((ANXE_COMMANDE_PUBLIQUE!D21)=0,"",ANXE_COMMANDE_PUBLIQUE!D21)</f>
        <v/>
      </c>
      <c r="P21" s="180"/>
      <c r="Q21" s="181" t="str">
        <f t="shared" si="0"/>
        <v/>
      </c>
      <c r="R21" s="181" t="str">
        <f t="shared" si="1"/>
        <v/>
      </c>
      <c r="S21" s="182"/>
      <c r="T21" s="181" t="str">
        <f t="shared" si="2"/>
        <v/>
      </c>
      <c r="U21" s="67"/>
      <c r="V21" s="67"/>
    </row>
    <row r="22" spans="1:22" x14ac:dyDescent="0.25">
      <c r="A22" s="3"/>
      <c r="B22" s="174"/>
      <c r="C22" s="175"/>
      <c r="D22" s="175"/>
      <c r="E22" s="174"/>
      <c r="F22" s="174"/>
      <c r="G22" s="174"/>
      <c r="H22" s="175"/>
      <c r="I22" s="176"/>
      <c r="J22" s="177"/>
      <c r="K22" s="178"/>
      <c r="L22" s="19"/>
      <c r="M22" s="19"/>
      <c r="N22" s="67" t="str">
        <f>IF((ANXE_COMMANDE_PUBLIQUE!C22)=0,"",ANXE_COMMANDE_PUBLIQUE!C22)</f>
        <v/>
      </c>
      <c r="O22" s="67" t="str">
        <f>IF((ANXE_COMMANDE_PUBLIQUE!D22)=0,"",ANXE_COMMANDE_PUBLIQUE!D22)</f>
        <v/>
      </c>
      <c r="P22" s="180"/>
      <c r="Q22" s="181" t="str">
        <f t="shared" si="0"/>
        <v/>
      </c>
      <c r="R22" s="181" t="str">
        <f t="shared" si="1"/>
        <v/>
      </c>
      <c r="S22" s="182"/>
      <c r="T22" s="181" t="str">
        <f t="shared" si="2"/>
        <v/>
      </c>
      <c r="U22" s="67"/>
      <c r="V22" s="67"/>
    </row>
    <row r="23" spans="1:22" x14ac:dyDescent="0.25">
      <c r="A23" s="3"/>
      <c r="B23" s="174"/>
      <c r="C23" s="175"/>
      <c r="D23" s="175"/>
      <c r="E23" s="174"/>
      <c r="F23" s="174"/>
      <c r="G23" s="174"/>
      <c r="H23" s="175"/>
      <c r="I23" s="176"/>
      <c r="J23" s="177"/>
      <c r="K23" s="178"/>
      <c r="L23" s="19"/>
      <c r="M23" s="19"/>
      <c r="N23" s="67" t="str">
        <f>IF((ANXE_COMMANDE_PUBLIQUE!C23)=0,"",ANXE_COMMANDE_PUBLIQUE!C23)</f>
        <v/>
      </c>
      <c r="O23" s="67" t="str">
        <f>IF((ANXE_COMMANDE_PUBLIQUE!D23)=0,"",ANXE_COMMANDE_PUBLIQUE!D23)</f>
        <v/>
      </c>
      <c r="P23" s="180"/>
      <c r="Q23" s="181" t="str">
        <f t="shared" si="0"/>
        <v/>
      </c>
      <c r="R23" s="181" t="str">
        <f t="shared" si="1"/>
        <v/>
      </c>
      <c r="S23" s="182"/>
      <c r="T23" s="181" t="str">
        <f t="shared" si="2"/>
        <v/>
      </c>
      <c r="U23" s="67"/>
      <c r="V23" s="67"/>
    </row>
    <row r="24" spans="1:22" x14ac:dyDescent="0.25">
      <c r="A24" s="3"/>
      <c r="B24" s="174"/>
      <c r="C24" s="175"/>
      <c r="D24" s="175"/>
      <c r="E24" s="174"/>
      <c r="F24" s="174"/>
      <c r="G24" s="174"/>
      <c r="H24" s="175"/>
      <c r="I24" s="176"/>
      <c r="J24" s="177"/>
      <c r="K24" s="178"/>
      <c r="L24" s="19"/>
      <c r="M24" s="19"/>
      <c r="N24" s="67" t="str">
        <f>IF((ANXE_COMMANDE_PUBLIQUE!C24)=0,"",ANXE_COMMANDE_PUBLIQUE!C24)</f>
        <v/>
      </c>
      <c r="O24" s="67" t="str">
        <f>IF((ANXE_COMMANDE_PUBLIQUE!D24)=0,"",ANXE_COMMANDE_PUBLIQUE!D24)</f>
        <v/>
      </c>
      <c r="P24" s="180"/>
      <c r="Q24" s="181" t="str">
        <f t="shared" si="0"/>
        <v/>
      </c>
      <c r="R24" s="181" t="str">
        <f t="shared" si="1"/>
        <v/>
      </c>
      <c r="S24" s="182"/>
      <c r="T24" s="181" t="str">
        <f t="shared" si="2"/>
        <v/>
      </c>
      <c r="U24" s="67"/>
      <c r="V24" s="67"/>
    </row>
    <row r="25" spans="1:22" x14ac:dyDescent="0.25">
      <c r="A25" s="3"/>
      <c r="B25" s="174"/>
      <c r="C25" s="175"/>
      <c r="D25" s="175"/>
      <c r="E25" s="174"/>
      <c r="F25" s="174"/>
      <c r="G25" s="174"/>
      <c r="H25" s="175"/>
      <c r="I25" s="176"/>
      <c r="J25" s="177"/>
      <c r="K25" s="178"/>
      <c r="L25" s="19"/>
      <c r="M25" s="19"/>
      <c r="N25" s="67" t="str">
        <f>IF((ANXE_COMMANDE_PUBLIQUE!C25)=0,"",ANXE_COMMANDE_PUBLIQUE!C25)</f>
        <v/>
      </c>
      <c r="O25" s="67" t="str">
        <f>IF((ANXE_COMMANDE_PUBLIQUE!D25)=0,"",ANXE_COMMANDE_PUBLIQUE!D25)</f>
        <v/>
      </c>
      <c r="P25" s="180"/>
      <c r="Q25" s="181" t="str">
        <f t="shared" si="0"/>
        <v/>
      </c>
      <c r="R25" s="181" t="str">
        <f t="shared" si="1"/>
        <v/>
      </c>
      <c r="S25" s="182"/>
      <c r="T25" s="181" t="str">
        <f t="shared" si="2"/>
        <v/>
      </c>
      <c r="U25" s="67"/>
      <c r="V25" s="67"/>
    </row>
    <row r="26" spans="1:22" x14ac:dyDescent="0.25">
      <c r="A26" s="3"/>
      <c r="B26" s="174"/>
      <c r="C26" s="175"/>
      <c r="D26" s="175"/>
      <c r="E26" s="174"/>
      <c r="F26" s="174"/>
      <c r="G26" s="174"/>
      <c r="H26" s="175"/>
      <c r="I26" s="176"/>
      <c r="J26" s="177"/>
      <c r="K26" s="178"/>
      <c r="L26" s="19"/>
      <c r="M26" s="19"/>
      <c r="N26" s="67" t="str">
        <f>IF((ANXE_COMMANDE_PUBLIQUE!C26)=0,"",ANXE_COMMANDE_PUBLIQUE!C26)</f>
        <v/>
      </c>
      <c r="O26" s="67" t="str">
        <f>IF((ANXE_COMMANDE_PUBLIQUE!D26)=0,"",ANXE_COMMANDE_PUBLIQUE!D26)</f>
        <v/>
      </c>
      <c r="P26" s="180"/>
      <c r="Q26" s="181" t="str">
        <f t="shared" si="0"/>
        <v/>
      </c>
      <c r="R26" s="181" t="str">
        <f t="shared" si="1"/>
        <v/>
      </c>
      <c r="S26" s="182"/>
      <c r="T26" s="181" t="str">
        <f t="shared" si="2"/>
        <v/>
      </c>
      <c r="U26" s="67"/>
      <c r="V26" s="67"/>
    </row>
    <row r="27" spans="1:22" x14ac:dyDescent="0.25">
      <c r="A27" s="3"/>
      <c r="B27" s="174"/>
      <c r="C27" s="175"/>
      <c r="D27" s="175"/>
      <c r="E27" s="174"/>
      <c r="F27" s="174"/>
      <c r="G27" s="174"/>
      <c r="H27" s="175"/>
      <c r="I27" s="176"/>
      <c r="J27" s="177"/>
      <c r="K27" s="178"/>
      <c r="L27" s="19"/>
      <c r="M27" s="19"/>
      <c r="N27" s="67" t="str">
        <f>IF((ANXE_COMMANDE_PUBLIQUE!C27)=0,"",ANXE_COMMANDE_PUBLIQUE!C27)</f>
        <v/>
      </c>
      <c r="O27" s="67" t="str">
        <f>IF((ANXE_COMMANDE_PUBLIQUE!D27)=0,"",ANXE_COMMANDE_PUBLIQUE!D27)</f>
        <v/>
      </c>
      <c r="P27" s="180"/>
      <c r="Q27" s="181" t="str">
        <f t="shared" si="0"/>
        <v/>
      </c>
      <c r="R27" s="181" t="str">
        <f t="shared" si="1"/>
        <v/>
      </c>
      <c r="S27" s="182"/>
      <c r="T27" s="181" t="str">
        <f t="shared" si="2"/>
        <v/>
      </c>
      <c r="U27" s="67"/>
      <c r="V27" s="67"/>
    </row>
    <row r="28" spans="1:22" x14ac:dyDescent="0.25">
      <c r="A28" s="3"/>
      <c r="B28" s="174"/>
      <c r="C28" s="175"/>
      <c r="D28" s="175"/>
      <c r="E28" s="174"/>
      <c r="F28" s="174"/>
      <c r="G28" s="174"/>
      <c r="H28" s="175"/>
      <c r="I28" s="176"/>
      <c r="J28" s="177"/>
      <c r="K28" s="178"/>
      <c r="L28" s="19"/>
      <c r="M28" s="19"/>
      <c r="N28" s="67" t="str">
        <f>IF((ANXE_COMMANDE_PUBLIQUE!C28)=0,"",ANXE_COMMANDE_PUBLIQUE!C28)</f>
        <v/>
      </c>
      <c r="O28" s="67" t="str">
        <f>IF((ANXE_COMMANDE_PUBLIQUE!D28)=0,"",ANXE_COMMANDE_PUBLIQUE!D28)</f>
        <v/>
      </c>
      <c r="P28" s="180"/>
      <c r="Q28" s="181" t="str">
        <f t="shared" si="0"/>
        <v/>
      </c>
      <c r="R28" s="181" t="str">
        <f t="shared" si="1"/>
        <v/>
      </c>
      <c r="S28" s="182"/>
      <c r="T28" s="181" t="str">
        <f t="shared" si="2"/>
        <v/>
      </c>
      <c r="U28" s="67"/>
      <c r="V28" s="67"/>
    </row>
    <row r="29" spans="1:22" x14ac:dyDescent="0.25">
      <c r="A29" s="3"/>
      <c r="B29" s="174"/>
      <c r="C29" s="175"/>
      <c r="D29" s="175"/>
      <c r="E29" s="174"/>
      <c r="F29" s="174"/>
      <c r="G29" s="174"/>
      <c r="H29" s="175"/>
      <c r="I29" s="176"/>
      <c r="J29" s="177"/>
      <c r="K29" s="178"/>
      <c r="L29" s="19"/>
      <c r="M29" s="19"/>
      <c r="N29" s="67" t="str">
        <f>IF((ANXE_COMMANDE_PUBLIQUE!C29)=0,"",ANXE_COMMANDE_PUBLIQUE!C29)</f>
        <v/>
      </c>
      <c r="O29" s="67" t="str">
        <f>IF((ANXE_COMMANDE_PUBLIQUE!D29)=0,"",ANXE_COMMANDE_PUBLIQUE!D29)</f>
        <v/>
      </c>
      <c r="P29" s="180"/>
      <c r="Q29" s="181" t="str">
        <f t="shared" si="0"/>
        <v/>
      </c>
      <c r="R29" s="181" t="str">
        <f t="shared" si="1"/>
        <v/>
      </c>
      <c r="S29" s="182"/>
      <c r="T29" s="181" t="str">
        <f t="shared" si="2"/>
        <v/>
      </c>
      <c r="U29" s="67"/>
      <c r="V29" s="67"/>
    </row>
    <row r="30" spans="1:22" x14ac:dyDescent="0.25">
      <c r="A30" s="3"/>
      <c r="B30" s="174"/>
      <c r="C30" s="175"/>
      <c r="D30" s="175"/>
      <c r="E30" s="174"/>
      <c r="F30" s="174"/>
      <c r="G30" s="174"/>
      <c r="H30" s="175"/>
      <c r="I30" s="176"/>
      <c r="J30" s="177"/>
      <c r="K30" s="178"/>
      <c r="L30" s="19"/>
      <c r="M30" s="19"/>
      <c r="N30" s="67" t="str">
        <f>IF((ANXE_COMMANDE_PUBLIQUE!C30)=0,"",ANXE_COMMANDE_PUBLIQUE!C30)</f>
        <v/>
      </c>
      <c r="O30" s="67" t="str">
        <f>IF((ANXE_COMMANDE_PUBLIQUE!D30)=0,"",ANXE_COMMANDE_PUBLIQUE!D30)</f>
        <v/>
      </c>
      <c r="P30" s="180"/>
      <c r="Q30" s="181" t="str">
        <f t="shared" si="0"/>
        <v/>
      </c>
      <c r="R30" s="181" t="str">
        <f t="shared" si="1"/>
        <v/>
      </c>
      <c r="S30" s="182"/>
      <c r="T30" s="181" t="str">
        <f t="shared" si="2"/>
        <v/>
      </c>
      <c r="U30" s="67"/>
      <c r="V30" s="67"/>
    </row>
    <row r="31" spans="1:22" x14ac:dyDescent="0.25">
      <c r="A31" s="3"/>
      <c r="B31" s="174"/>
      <c r="C31" s="175"/>
      <c r="D31" s="175"/>
      <c r="E31" s="174"/>
      <c r="F31" s="174"/>
      <c r="G31" s="174"/>
      <c r="H31" s="175"/>
      <c r="I31" s="176"/>
      <c r="J31" s="177"/>
      <c r="K31" s="178"/>
      <c r="L31" s="19"/>
      <c r="M31" s="19"/>
      <c r="N31" s="67" t="str">
        <f>IF((ANXE_COMMANDE_PUBLIQUE!C31)=0,"",ANXE_COMMANDE_PUBLIQUE!C31)</f>
        <v/>
      </c>
      <c r="O31" s="67" t="str">
        <f>IF((ANXE_COMMANDE_PUBLIQUE!D31)=0,"",ANXE_COMMANDE_PUBLIQUE!D31)</f>
        <v/>
      </c>
      <c r="P31" s="180"/>
      <c r="Q31" s="181" t="str">
        <f t="shared" si="0"/>
        <v/>
      </c>
      <c r="R31" s="181" t="str">
        <f t="shared" si="1"/>
        <v/>
      </c>
      <c r="S31" s="182"/>
      <c r="T31" s="181" t="str">
        <f t="shared" si="2"/>
        <v/>
      </c>
      <c r="U31" s="67"/>
      <c r="V31" s="67"/>
    </row>
    <row r="32" spans="1:22" x14ac:dyDescent="0.25">
      <c r="A32" s="3"/>
      <c r="B32" s="174"/>
      <c r="C32" s="175"/>
      <c r="D32" s="175"/>
      <c r="E32" s="174"/>
      <c r="F32" s="174"/>
      <c r="G32" s="174"/>
      <c r="H32" s="175"/>
      <c r="I32" s="176"/>
      <c r="J32" s="177"/>
      <c r="K32" s="178"/>
      <c r="L32" s="19"/>
      <c r="M32" s="19"/>
      <c r="N32" s="67" t="str">
        <f>IF((ANXE_COMMANDE_PUBLIQUE!C32)=0,"",ANXE_COMMANDE_PUBLIQUE!C32)</f>
        <v/>
      </c>
      <c r="O32" s="67" t="str">
        <f>IF((ANXE_COMMANDE_PUBLIQUE!D32)=0,"",ANXE_COMMANDE_PUBLIQUE!D32)</f>
        <v/>
      </c>
      <c r="P32" s="180"/>
      <c r="Q32" s="181" t="str">
        <f t="shared" si="0"/>
        <v/>
      </c>
      <c r="R32" s="181" t="str">
        <f t="shared" si="1"/>
        <v/>
      </c>
      <c r="S32" s="182"/>
      <c r="T32" s="181" t="str">
        <f t="shared" si="2"/>
        <v/>
      </c>
      <c r="U32" s="67"/>
      <c r="V32" s="67"/>
    </row>
    <row r="33" spans="1:22" x14ac:dyDescent="0.25">
      <c r="A33" s="3"/>
      <c r="B33" s="174"/>
      <c r="C33" s="175"/>
      <c r="D33" s="175"/>
      <c r="E33" s="174"/>
      <c r="F33" s="174"/>
      <c r="G33" s="174"/>
      <c r="H33" s="175"/>
      <c r="I33" s="176"/>
      <c r="J33" s="177"/>
      <c r="K33" s="178"/>
      <c r="L33" s="19"/>
      <c r="M33" s="19"/>
      <c r="N33" s="67" t="str">
        <f>IF((ANXE_COMMANDE_PUBLIQUE!C33)=0,"",ANXE_COMMANDE_PUBLIQUE!C33)</f>
        <v/>
      </c>
      <c r="O33" s="67" t="str">
        <f>IF((ANXE_COMMANDE_PUBLIQUE!D33)=0,"",ANXE_COMMANDE_PUBLIQUE!D33)</f>
        <v/>
      </c>
      <c r="P33" s="180"/>
      <c r="Q33" s="181" t="str">
        <f t="shared" si="0"/>
        <v/>
      </c>
      <c r="R33" s="181" t="str">
        <f t="shared" si="1"/>
        <v/>
      </c>
      <c r="S33" s="182"/>
      <c r="T33" s="181" t="str">
        <f t="shared" si="2"/>
        <v/>
      </c>
      <c r="U33" s="67"/>
      <c r="V33" s="67"/>
    </row>
    <row r="34" spans="1:22" x14ac:dyDescent="0.25">
      <c r="A34" s="3"/>
      <c r="B34" s="174"/>
      <c r="C34" s="175"/>
      <c r="D34" s="175"/>
      <c r="E34" s="174"/>
      <c r="F34" s="174"/>
      <c r="G34" s="174"/>
      <c r="H34" s="175"/>
      <c r="I34" s="176"/>
      <c r="J34" s="177"/>
      <c r="K34" s="178"/>
      <c r="L34" s="19"/>
      <c r="M34" s="19"/>
      <c r="N34" s="67" t="str">
        <f>IF((ANXE_COMMANDE_PUBLIQUE!C34)=0,"",ANXE_COMMANDE_PUBLIQUE!C34)</f>
        <v/>
      </c>
      <c r="O34" s="67" t="str">
        <f>IF((ANXE_COMMANDE_PUBLIQUE!D34)=0,"",ANXE_COMMANDE_PUBLIQUE!D34)</f>
        <v/>
      </c>
      <c r="P34" s="180"/>
      <c r="Q34" s="181" t="str">
        <f t="shared" si="0"/>
        <v/>
      </c>
      <c r="R34" s="181" t="str">
        <f t="shared" si="1"/>
        <v/>
      </c>
      <c r="S34" s="182"/>
      <c r="T34" s="181" t="str">
        <f t="shared" si="2"/>
        <v/>
      </c>
      <c r="U34" s="67"/>
      <c r="V34" s="67"/>
    </row>
    <row r="35" spans="1:22" x14ac:dyDescent="0.25">
      <c r="A35" s="3"/>
      <c r="B35" s="174"/>
      <c r="C35" s="175"/>
      <c r="D35" s="175"/>
      <c r="E35" s="174"/>
      <c r="F35" s="174"/>
      <c r="G35" s="174"/>
      <c r="H35" s="175"/>
      <c r="I35" s="176"/>
      <c r="J35" s="177"/>
      <c r="K35" s="178"/>
      <c r="L35" s="19"/>
      <c r="M35" s="19"/>
      <c r="N35" s="67" t="str">
        <f>IF((ANXE_COMMANDE_PUBLIQUE!C35)=0,"",ANXE_COMMANDE_PUBLIQUE!C35)</f>
        <v/>
      </c>
      <c r="O35" s="67" t="str">
        <f>IF((ANXE_COMMANDE_PUBLIQUE!D35)=0,"",ANXE_COMMANDE_PUBLIQUE!D35)</f>
        <v/>
      </c>
      <c r="P35" s="180"/>
      <c r="Q35" s="181" t="str">
        <f t="shared" si="0"/>
        <v/>
      </c>
      <c r="R35" s="181" t="str">
        <f t="shared" si="1"/>
        <v/>
      </c>
      <c r="S35" s="182"/>
      <c r="T35" s="181" t="str">
        <f t="shared" si="2"/>
        <v/>
      </c>
      <c r="U35" s="67"/>
      <c r="V35" s="67"/>
    </row>
    <row r="36" spans="1:22" x14ac:dyDescent="0.25">
      <c r="A36" s="3"/>
      <c r="B36" s="174"/>
      <c r="C36" s="175"/>
      <c r="D36" s="175"/>
      <c r="E36" s="174"/>
      <c r="F36" s="174"/>
      <c r="G36" s="174"/>
      <c r="H36" s="175"/>
      <c r="I36" s="176"/>
      <c r="J36" s="177"/>
      <c r="K36" s="178"/>
      <c r="L36" s="19"/>
      <c r="M36" s="19"/>
      <c r="N36" s="67" t="str">
        <f>IF((ANXE_COMMANDE_PUBLIQUE!C36)=0,"",ANXE_COMMANDE_PUBLIQUE!C36)</f>
        <v/>
      </c>
      <c r="O36" s="67" t="str">
        <f>IF((ANXE_COMMANDE_PUBLIQUE!D36)=0,"",ANXE_COMMANDE_PUBLIQUE!D36)</f>
        <v/>
      </c>
      <c r="P36" s="180"/>
      <c r="Q36" s="181" t="str">
        <f t="shared" si="0"/>
        <v/>
      </c>
      <c r="R36" s="181" t="str">
        <f t="shared" si="1"/>
        <v/>
      </c>
      <c r="S36" s="182"/>
      <c r="T36" s="181" t="str">
        <f t="shared" si="2"/>
        <v/>
      </c>
      <c r="U36" s="67"/>
      <c r="V36" s="67"/>
    </row>
    <row r="37" spans="1:22" x14ac:dyDescent="0.25">
      <c r="A37" s="3"/>
      <c r="B37" s="174"/>
      <c r="C37" s="175"/>
      <c r="D37" s="175"/>
      <c r="E37" s="174"/>
      <c r="F37" s="174"/>
      <c r="G37" s="174"/>
      <c r="H37" s="175"/>
      <c r="I37" s="176"/>
      <c r="J37" s="177"/>
      <c r="K37" s="178"/>
      <c r="L37" s="19"/>
      <c r="M37" s="19"/>
      <c r="N37" s="67" t="str">
        <f>IF((ANXE_COMMANDE_PUBLIQUE!C37)=0,"",ANXE_COMMANDE_PUBLIQUE!C37)</f>
        <v/>
      </c>
      <c r="O37" s="67" t="str">
        <f>IF((ANXE_COMMANDE_PUBLIQUE!D37)=0,"",ANXE_COMMANDE_PUBLIQUE!D37)</f>
        <v/>
      </c>
      <c r="P37" s="180"/>
      <c r="Q37" s="181" t="str">
        <f t="shared" si="0"/>
        <v/>
      </c>
      <c r="R37" s="181" t="str">
        <f t="shared" si="1"/>
        <v/>
      </c>
      <c r="S37" s="182"/>
      <c r="T37" s="181" t="str">
        <f t="shared" si="2"/>
        <v/>
      </c>
      <c r="U37" s="67"/>
      <c r="V37" s="67"/>
    </row>
    <row r="38" spans="1:22" x14ac:dyDescent="0.25">
      <c r="A38" s="3"/>
      <c r="B38" s="174"/>
      <c r="C38" s="175"/>
      <c r="D38" s="175"/>
      <c r="E38" s="174"/>
      <c r="F38" s="174"/>
      <c r="G38" s="174"/>
      <c r="H38" s="175"/>
      <c r="I38" s="176"/>
      <c r="J38" s="177"/>
      <c r="K38" s="178"/>
      <c r="L38" s="19"/>
      <c r="M38" s="19"/>
      <c r="N38" s="67" t="str">
        <f>IF((ANXE_COMMANDE_PUBLIQUE!C38)=0,"",ANXE_COMMANDE_PUBLIQUE!C38)</f>
        <v/>
      </c>
      <c r="O38" s="67" t="str">
        <f>IF((ANXE_COMMANDE_PUBLIQUE!D38)=0,"",ANXE_COMMANDE_PUBLIQUE!D38)</f>
        <v/>
      </c>
      <c r="P38" s="180"/>
      <c r="Q38" s="181" t="str">
        <f t="shared" si="0"/>
        <v/>
      </c>
      <c r="R38" s="181" t="str">
        <f t="shared" si="1"/>
        <v/>
      </c>
      <c r="S38" s="182"/>
      <c r="T38" s="181" t="str">
        <f t="shared" si="2"/>
        <v/>
      </c>
      <c r="U38" s="67"/>
      <c r="V38" s="67"/>
    </row>
    <row r="39" spans="1:22" x14ac:dyDescent="0.25">
      <c r="A39" s="3"/>
      <c r="B39" s="174"/>
      <c r="C39" s="175"/>
      <c r="D39" s="175"/>
      <c r="E39" s="174"/>
      <c r="F39" s="174"/>
      <c r="G39" s="174"/>
      <c r="H39" s="175"/>
      <c r="I39" s="176"/>
      <c r="J39" s="177"/>
      <c r="K39" s="178"/>
      <c r="L39" s="19"/>
      <c r="M39" s="19"/>
      <c r="N39" s="67" t="str">
        <f>IF((ANXE_COMMANDE_PUBLIQUE!C39)=0,"",ANXE_COMMANDE_PUBLIQUE!C39)</f>
        <v/>
      </c>
      <c r="O39" s="67" t="str">
        <f>IF((ANXE_COMMANDE_PUBLIQUE!D39)=0,"",ANXE_COMMANDE_PUBLIQUE!D39)</f>
        <v/>
      </c>
      <c r="P39" s="180"/>
      <c r="Q39" s="181" t="str">
        <f t="shared" si="0"/>
        <v/>
      </c>
      <c r="R39" s="181" t="str">
        <f t="shared" si="1"/>
        <v/>
      </c>
      <c r="S39" s="182"/>
      <c r="T39" s="181" t="str">
        <f t="shared" si="2"/>
        <v/>
      </c>
      <c r="U39" s="67"/>
      <c r="V39" s="67"/>
    </row>
    <row r="40" spans="1:22" x14ac:dyDescent="0.25">
      <c r="A40" s="3"/>
      <c r="B40" s="174"/>
      <c r="C40" s="175"/>
      <c r="D40" s="175"/>
      <c r="E40" s="174"/>
      <c r="F40" s="174"/>
      <c r="G40" s="174"/>
      <c r="H40" s="175"/>
      <c r="I40" s="176"/>
      <c r="J40" s="177"/>
      <c r="K40" s="178"/>
      <c r="L40" s="19"/>
      <c r="M40" s="19"/>
      <c r="N40" s="67" t="str">
        <f>IF((ANXE_COMMANDE_PUBLIQUE!C40)=0,"",ANXE_COMMANDE_PUBLIQUE!C40)</f>
        <v/>
      </c>
      <c r="O40" s="67" t="str">
        <f>IF((ANXE_COMMANDE_PUBLIQUE!D40)=0,"",ANXE_COMMANDE_PUBLIQUE!D40)</f>
        <v/>
      </c>
      <c r="P40" s="180"/>
      <c r="Q40" s="181" t="str">
        <f t="shared" si="0"/>
        <v/>
      </c>
      <c r="R40" s="181" t="str">
        <f t="shared" si="1"/>
        <v/>
      </c>
      <c r="S40" s="182"/>
      <c r="T40" s="181" t="str">
        <f t="shared" si="2"/>
        <v/>
      </c>
      <c r="U40" s="67"/>
      <c r="V40" s="67"/>
    </row>
    <row r="41" spans="1:22" x14ac:dyDescent="0.25">
      <c r="A41" s="3"/>
      <c r="B41" s="174"/>
      <c r="C41" s="175"/>
      <c r="D41" s="175"/>
      <c r="E41" s="174"/>
      <c r="F41" s="174"/>
      <c r="G41" s="174"/>
      <c r="H41" s="175"/>
      <c r="I41" s="176"/>
      <c r="J41" s="177"/>
      <c r="K41" s="178"/>
      <c r="L41" s="19"/>
      <c r="M41" s="19"/>
      <c r="N41" s="67" t="str">
        <f>IF((ANXE_COMMANDE_PUBLIQUE!C41)=0,"",ANXE_COMMANDE_PUBLIQUE!C41)</f>
        <v/>
      </c>
      <c r="O41" s="67" t="str">
        <f>IF((ANXE_COMMANDE_PUBLIQUE!D41)=0,"",ANXE_COMMANDE_PUBLIQUE!D41)</f>
        <v/>
      </c>
      <c r="P41" s="180"/>
      <c r="Q41" s="181" t="str">
        <f t="shared" si="0"/>
        <v/>
      </c>
      <c r="R41" s="181" t="str">
        <f t="shared" si="1"/>
        <v/>
      </c>
      <c r="S41" s="182"/>
      <c r="T41" s="181" t="str">
        <f t="shared" si="2"/>
        <v/>
      </c>
      <c r="U41" s="67"/>
      <c r="V41" s="67"/>
    </row>
    <row r="42" spans="1:22" x14ac:dyDescent="0.25">
      <c r="A42" s="3"/>
      <c r="B42" s="174"/>
      <c r="C42" s="175"/>
      <c r="D42" s="175"/>
      <c r="E42" s="174"/>
      <c r="F42" s="174"/>
      <c r="G42" s="174"/>
      <c r="H42" s="175"/>
      <c r="I42" s="176"/>
      <c r="J42" s="177"/>
      <c r="K42" s="178"/>
      <c r="L42" s="19"/>
      <c r="M42" s="19"/>
      <c r="N42" s="67" t="str">
        <f>IF((ANXE_COMMANDE_PUBLIQUE!C42)=0,"",ANXE_COMMANDE_PUBLIQUE!C42)</f>
        <v/>
      </c>
      <c r="O42" s="67" t="str">
        <f>IF((ANXE_COMMANDE_PUBLIQUE!D42)=0,"",ANXE_COMMANDE_PUBLIQUE!D42)</f>
        <v/>
      </c>
      <c r="P42" s="180"/>
      <c r="Q42" s="181" t="str">
        <f t="shared" si="0"/>
        <v/>
      </c>
      <c r="R42" s="181" t="str">
        <f t="shared" si="1"/>
        <v/>
      </c>
      <c r="S42" s="182"/>
      <c r="T42" s="181" t="str">
        <f t="shared" si="2"/>
        <v/>
      </c>
      <c r="U42" s="67"/>
      <c r="V42" s="67"/>
    </row>
    <row r="43" spans="1:22" x14ac:dyDescent="0.25">
      <c r="A43" s="3"/>
      <c r="B43" s="174"/>
      <c r="C43" s="175"/>
      <c r="D43" s="175"/>
      <c r="E43" s="174"/>
      <c r="F43" s="174"/>
      <c r="G43" s="174"/>
      <c r="H43" s="175"/>
      <c r="I43" s="176"/>
      <c r="J43" s="177"/>
      <c r="K43" s="178"/>
      <c r="L43" s="19"/>
      <c r="M43" s="19"/>
      <c r="N43" s="67" t="str">
        <f>IF((ANXE_COMMANDE_PUBLIQUE!C43)=0,"",ANXE_COMMANDE_PUBLIQUE!C43)</f>
        <v/>
      </c>
      <c r="O43" s="67" t="str">
        <f>IF((ANXE_COMMANDE_PUBLIQUE!D43)=0,"",ANXE_COMMANDE_PUBLIQUE!D43)</f>
        <v/>
      </c>
      <c r="P43" s="180"/>
      <c r="Q43" s="181" t="str">
        <f t="shared" si="0"/>
        <v/>
      </c>
      <c r="R43" s="181" t="str">
        <f t="shared" si="1"/>
        <v/>
      </c>
      <c r="S43" s="182"/>
      <c r="T43" s="181" t="str">
        <f t="shared" si="2"/>
        <v/>
      </c>
      <c r="U43" s="67"/>
      <c r="V43" s="67"/>
    </row>
    <row r="44" spans="1:22" x14ac:dyDescent="0.25">
      <c r="A44" s="3"/>
      <c r="B44" s="174"/>
      <c r="C44" s="175"/>
      <c r="D44" s="175"/>
      <c r="E44" s="174"/>
      <c r="F44" s="174"/>
      <c r="G44" s="174"/>
      <c r="H44" s="175"/>
      <c r="I44" s="176"/>
      <c r="J44" s="177"/>
      <c r="K44" s="178"/>
      <c r="L44" s="19"/>
      <c r="M44" s="19"/>
      <c r="N44" s="67" t="str">
        <f>IF((ANXE_COMMANDE_PUBLIQUE!C44)=0,"",ANXE_COMMANDE_PUBLIQUE!C44)</f>
        <v/>
      </c>
      <c r="O44" s="67" t="str">
        <f>IF((ANXE_COMMANDE_PUBLIQUE!D44)=0,"",ANXE_COMMANDE_PUBLIQUE!D44)</f>
        <v/>
      </c>
      <c r="P44" s="180"/>
      <c r="Q44" s="181" t="str">
        <f t="shared" si="0"/>
        <v/>
      </c>
      <c r="R44" s="181" t="str">
        <f t="shared" si="1"/>
        <v/>
      </c>
      <c r="S44" s="182"/>
      <c r="T44" s="181" t="str">
        <f t="shared" si="2"/>
        <v/>
      </c>
      <c r="U44" s="67"/>
      <c r="V44" s="67"/>
    </row>
    <row r="45" spans="1:22" x14ac:dyDescent="0.25">
      <c r="A45" s="3"/>
      <c r="B45" s="174"/>
      <c r="C45" s="175"/>
      <c r="D45" s="175"/>
      <c r="E45" s="174"/>
      <c r="F45" s="174"/>
      <c r="G45" s="174"/>
      <c r="H45" s="175"/>
      <c r="I45" s="176"/>
      <c r="J45" s="177"/>
      <c r="K45" s="178"/>
      <c r="L45" s="19"/>
      <c r="M45" s="19"/>
      <c r="N45" s="67" t="str">
        <f>IF((ANXE_COMMANDE_PUBLIQUE!C45)=0,"",ANXE_COMMANDE_PUBLIQUE!C45)</f>
        <v/>
      </c>
      <c r="O45" s="67" t="str">
        <f>IF((ANXE_COMMANDE_PUBLIQUE!D45)=0,"",ANXE_COMMANDE_PUBLIQUE!D45)</f>
        <v/>
      </c>
      <c r="P45" s="180"/>
      <c r="Q45" s="181" t="str">
        <f t="shared" si="0"/>
        <v/>
      </c>
      <c r="R45" s="181" t="str">
        <f t="shared" si="1"/>
        <v/>
      </c>
      <c r="S45" s="182"/>
      <c r="T45" s="181" t="str">
        <f t="shared" si="2"/>
        <v/>
      </c>
      <c r="U45" s="67"/>
      <c r="V45" s="67"/>
    </row>
    <row r="46" spans="1:22" x14ac:dyDescent="0.25">
      <c r="A46" s="3"/>
      <c r="B46" s="174"/>
      <c r="C46" s="175"/>
      <c r="D46" s="175"/>
      <c r="E46" s="174"/>
      <c r="F46" s="174"/>
      <c r="G46" s="174"/>
      <c r="H46" s="175"/>
      <c r="I46" s="176"/>
      <c r="J46" s="177"/>
      <c r="K46" s="178"/>
      <c r="L46" s="19"/>
      <c r="M46" s="19"/>
      <c r="N46" s="67" t="str">
        <f>IF((ANXE_COMMANDE_PUBLIQUE!C46)=0,"",ANXE_COMMANDE_PUBLIQUE!C46)</f>
        <v/>
      </c>
      <c r="O46" s="67" t="str">
        <f>IF((ANXE_COMMANDE_PUBLIQUE!D46)=0,"",ANXE_COMMANDE_PUBLIQUE!D46)</f>
        <v/>
      </c>
      <c r="P46" s="180"/>
      <c r="Q46" s="181" t="str">
        <f t="shared" si="0"/>
        <v/>
      </c>
      <c r="R46" s="181" t="str">
        <f t="shared" si="1"/>
        <v/>
      </c>
      <c r="S46" s="182"/>
      <c r="T46" s="181" t="str">
        <f t="shared" si="2"/>
        <v/>
      </c>
      <c r="U46" s="67"/>
      <c r="V46" s="67"/>
    </row>
    <row r="47" spans="1:22" x14ac:dyDescent="0.25">
      <c r="A47" s="3"/>
      <c r="B47" s="174"/>
      <c r="C47" s="175"/>
      <c r="D47" s="175"/>
      <c r="E47" s="174"/>
      <c r="F47" s="174"/>
      <c r="G47" s="174"/>
      <c r="H47" s="175"/>
      <c r="I47" s="176"/>
      <c r="J47" s="177"/>
      <c r="K47" s="178"/>
      <c r="L47" s="19"/>
      <c r="M47" s="19"/>
      <c r="N47" s="67" t="str">
        <f>IF((ANXE_COMMANDE_PUBLIQUE!C47)=0,"",ANXE_COMMANDE_PUBLIQUE!C47)</f>
        <v/>
      </c>
      <c r="O47" s="67" t="str">
        <f>IF((ANXE_COMMANDE_PUBLIQUE!D47)=0,"",ANXE_COMMANDE_PUBLIQUE!D47)</f>
        <v/>
      </c>
      <c r="P47" s="180"/>
      <c r="Q47" s="181" t="str">
        <f t="shared" si="0"/>
        <v/>
      </c>
      <c r="R47" s="181" t="str">
        <f t="shared" si="1"/>
        <v/>
      </c>
      <c r="S47" s="182"/>
      <c r="T47" s="181" t="str">
        <f t="shared" si="2"/>
        <v/>
      </c>
      <c r="U47" s="67"/>
      <c r="V47" s="67"/>
    </row>
    <row r="48" spans="1:22" x14ac:dyDescent="0.25">
      <c r="A48" s="3"/>
      <c r="B48" s="174"/>
      <c r="C48" s="175"/>
      <c r="D48" s="175"/>
      <c r="E48" s="174"/>
      <c r="F48" s="174"/>
      <c r="G48" s="174"/>
      <c r="H48" s="175"/>
      <c r="I48" s="176"/>
      <c r="J48" s="177"/>
      <c r="K48" s="178"/>
      <c r="L48" s="19"/>
      <c r="M48" s="19"/>
      <c r="N48" s="67" t="str">
        <f>IF((ANXE_COMMANDE_PUBLIQUE!C48)=0,"",ANXE_COMMANDE_PUBLIQUE!C48)</f>
        <v/>
      </c>
      <c r="O48" s="67" t="str">
        <f>IF((ANXE_COMMANDE_PUBLIQUE!D48)=0,"",ANXE_COMMANDE_PUBLIQUE!D48)</f>
        <v/>
      </c>
      <c r="P48" s="180"/>
      <c r="Q48" s="181" t="str">
        <f t="shared" si="0"/>
        <v/>
      </c>
      <c r="R48" s="181" t="str">
        <f t="shared" si="1"/>
        <v/>
      </c>
      <c r="S48" s="182"/>
      <c r="T48" s="181" t="str">
        <f t="shared" si="2"/>
        <v/>
      </c>
      <c r="U48" s="67"/>
      <c r="V48" s="67"/>
    </row>
    <row r="49" spans="1:22" x14ac:dyDescent="0.25">
      <c r="A49" s="3"/>
      <c r="B49" s="174"/>
      <c r="C49" s="175"/>
      <c r="D49" s="175"/>
      <c r="E49" s="174"/>
      <c r="F49" s="174"/>
      <c r="G49" s="174"/>
      <c r="H49" s="175"/>
      <c r="I49" s="176"/>
      <c r="J49" s="177"/>
      <c r="K49" s="178"/>
      <c r="L49" s="19"/>
      <c r="M49" s="19"/>
      <c r="N49" s="67" t="str">
        <f>IF((ANXE_COMMANDE_PUBLIQUE!C49)=0,"",ANXE_COMMANDE_PUBLIQUE!C49)</f>
        <v/>
      </c>
      <c r="O49" s="67" t="str">
        <f>IF((ANXE_COMMANDE_PUBLIQUE!D49)=0,"",ANXE_COMMANDE_PUBLIQUE!D49)</f>
        <v/>
      </c>
      <c r="P49" s="180"/>
      <c r="Q49" s="181" t="str">
        <f t="shared" si="0"/>
        <v/>
      </c>
      <c r="R49" s="181" t="str">
        <f t="shared" si="1"/>
        <v/>
      </c>
      <c r="S49" s="182"/>
      <c r="T49" s="181" t="str">
        <f t="shared" si="2"/>
        <v/>
      </c>
      <c r="U49" s="67"/>
      <c r="V49" s="67"/>
    </row>
    <row r="50" spans="1:22" x14ac:dyDescent="0.25">
      <c r="A50" s="3"/>
      <c r="B50" s="174"/>
      <c r="C50" s="175"/>
      <c r="D50" s="175"/>
      <c r="E50" s="174"/>
      <c r="F50" s="174"/>
      <c r="G50" s="174"/>
      <c r="H50" s="175"/>
      <c r="I50" s="176"/>
      <c r="J50" s="177"/>
      <c r="K50" s="178"/>
      <c r="L50" s="19"/>
      <c r="M50" s="19"/>
      <c r="N50" s="67" t="str">
        <f>IF((ANXE_COMMANDE_PUBLIQUE!C50)=0,"",ANXE_COMMANDE_PUBLIQUE!C50)</f>
        <v/>
      </c>
      <c r="O50" s="67" t="str">
        <f>IF((ANXE_COMMANDE_PUBLIQUE!D50)=0,"",ANXE_COMMANDE_PUBLIQUE!D50)</f>
        <v/>
      </c>
      <c r="P50" s="180"/>
      <c r="Q50" s="181" t="str">
        <f t="shared" si="0"/>
        <v/>
      </c>
      <c r="R50" s="181" t="str">
        <f t="shared" si="1"/>
        <v/>
      </c>
      <c r="S50" s="182"/>
      <c r="T50" s="181" t="str">
        <f t="shared" si="2"/>
        <v/>
      </c>
      <c r="U50" s="67"/>
      <c r="V50" s="67"/>
    </row>
    <row r="51" spans="1:22" x14ac:dyDescent="0.25">
      <c r="A51" s="3"/>
      <c r="B51" s="174"/>
      <c r="C51" s="175"/>
      <c r="D51" s="175"/>
      <c r="E51" s="174"/>
      <c r="F51" s="174"/>
      <c r="G51" s="174"/>
      <c r="H51" s="175"/>
      <c r="I51" s="176"/>
      <c r="J51" s="177"/>
      <c r="K51" s="178"/>
      <c r="L51" s="19"/>
      <c r="M51" s="19"/>
      <c r="N51" s="67" t="str">
        <f>IF((ANXE_COMMANDE_PUBLIQUE!C51)=0,"",ANXE_COMMANDE_PUBLIQUE!C51)</f>
        <v/>
      </c>
      <c r="O51" s="67" t="str">
        <f>IF((ANXE_COMMANDE_PUBLIQUE!D51)=0,"",ANXE_COMMANDE_PUBLIQUE!D51)</f>
        <v/>
      </c>
      <c r="P51" s="180"/>
      <c r="Q51" s="181" t="str">
        <f t="shared" si="0"/>
        <v/>
      </c>
      <c r="R51" s="181" t="str">
        <f t="shared" si="1"/>
        <v/>
      </c>
      <c r="S51" s="182"/>
      <c r="T51" s="181" t="str">
        <f t="shared" si="2"/>
        <v/>
      </c>
      <c r="U51" s="67"/>
      <c r="V51" s="67"/>
    </row>
    <row r="52" spans="1:22" x14ac:dyDescent="0.25">
      <c r="A52" s="3"/>
      <c r="B52" s="174"/>
      <c r="C52" s="175"/>
      <c r="D52" s="175"/>
      <c r="E52" s="174"/>
      <c r="F52" s="174"/>
      <c r="G52" s="174"/>
      <c r="H52" s="175"/>
      <c r="I52" s="176"/>
      <c r="J52" s="177"/>
      <c r="K52" s="178"/>
      <c r="L52" s="19"/>
      <c r="M52" s="19"/>
      <c r="N52" s="67" t="str">
        <f>IF((ANXE_COMMANDE_PUBLIQUE!C52)=0,"",ANXE_COMMANDE_PUBLIQUE!C52)</f>
        <v/>
      </c>
      <c r="O52" s="67" t="str">
        <f>IF((ANXE_COMMANDE_PUBLIQUE!D52)=0,"",ANXE_COMMANDE_PUBLIQUE!D52)</f>
        <v/>
      </c>
      <c r="P52" s="180"/>
      <c r="Q52" s="181" t="str">
        <f t="shared" si="0"/>
        <v/>
      </c>
      <c r="R52" s="181" t="str">
        <f t="shared" si="1"/>
        <v/>
      </c>
      <c r="S52" s="182"/>
      <c r="T52" s="181" t="str">
        <f t="shared" si="2"/>
        <v/>
      </c>
      <c r="U52" s="67"/>
      <c r="V52" s="67"/>
    </row>
    <row r="53" spans="1:22" x14ac:dyDescent="0.25">
      <c r="A53" s="3"/>
      <c r="B53" s="174"/>
      <c r="C53" s="175"/>
      <c r="D53" s="175"/>
      <c r="E53" s="174"/>
      <c r="F53" s="174"/>
      <c r="G53" s="174"/>
      <c r="H53" s="175"/>
      <c r="I53" s="176"/>
      <c r="J53" s="177"/>
      <c r="K53" s="178"/>
      <c r="L53" s="19"/>
      <c r="M53" s="19"/>
      <c r="N53" s="67" t="str">
        <f>IF((ANXE_COMMANDE_PUBLIQUE!C53)=0,"",ANXE_COMMANDE_PUBLIQUE!C53)</f>
        <v/>
      </c>
      <c r="O53" s="67" t="str">
        <f>IF((ANXE_COMMANDE_PUBLIQUE!D53)=0,"",ANXE_COMMANDE_PUBLIQUE!D53)</f>
        <v/>
      </c>
      <c r="P53" s="180"/>
      <c r="Q53" s="181" t="str">
        <f t="shared" si="0"/>
        <v/>
      </c>
      <c r="R53" s="181" t="str">
        <f t="shared" si="1"/>
        <v/>
      </c>
      <c r="S53" s="182"/>
      <c r="T53" s="181" t="str">
        <f t="shared" si="2"/>
        <v/>
      </c>
      <c r="U53" s="67"/>
      <c r="V53" s="67"/>
    </row>
    <row r="54" spans="1:22" x14ac:dyDescent="0.25">
      <c r="A54" s="3"/>
      <c r="B54" s="174"/>
      <c r="C54" s="175"/>
      <c r="D54" s="175"/>
      <c r="E54" s="174"/>
      <c r="F54" s="174"/>
      <c r="G54" s="174"/>
      <c r="H54" s="175"/>
      <c r="I54" s="176"/>
      <c r="J54" s="177"/>
      <c r="K54" s="178"/>
      <c r="L54" s="19"/>
      <c r="M54" s="19"/>
      <c r="N54" s="67" t="str">
        <f>IF((ANXE_COMMANDE_PUBLIQUE!C54)=0,"",ANXE_COMMANDE_PUBLIQUE!C54)</f>
        <v/>
      </c>
      <c r="O54" s="67" t="str">
        <f>IF((ANXE_COMMANDE_PUBLIQUE!D54)=0,"",ANXE_COMMANDE_PUBLIQUE!D54)</f>
        <v/>
      </c>
      <c r="P54" s="180"/>
      <c r="Q54" s="181" t="str">
        <f t="shared" si="0"/>
        <v/>
      </c>
      <c r="R54" s="181" t="str">
        <f t="shared" si="1"/>
        <v/>
      </c>
      <c r="S54" s="182"/>
      <c r="T54" s="181" t="str">
        <f t="shared" si="2"/>
        <v/>
      </c>
      <c r="U54" s="67"/>
      <c r="V54" s="67"/>
    </row>
    <row r="55" spans="1:22" x14ac:dyDescent="0.25">
      <c r="A55" s="3"/>
      <c r="B55" s="174"/>
      <c r="C55" s="175"/>
      <c r="D55" s="175"/>
      <c r="E55" s="174"/>
      <c r="F55" s="174"/>
      <c r="G55" s="174"/>
      <c r="H55" s="175"/>
      <c r="I55" s="176"/>
      <c r="J55" s="177"/>
      <c r="K55" s="178"/>
      <c r="L55" s="19"/>
      <c r="M55" s="19"/>
      <c r="N55" s="67" t="str">
        <f>IF((ANXE_COMMANDE_PUBLIQUE!C55)=0,"",ANXE_COMMANDE_PUBLIQUE!C55)</f>
        <v/>
      </c>
      <c r="O55" s="67" t="str">
        <f>IF((ANXE_COMMANDE_PUBLIQUE!D55)=0,"",ANXE_COMMANDE_PUBLIQUE!D55)</f>
        <v/>
      </c>
      <c r="P55" s="180"/>
      <c r="Q55" s="181" t="str">
        <f t="shared" si="0"/>
        <v/>
      </c>
      <c r="R55" s="181" t="str">
        <f t="shared" si="1"/>
        <v/>
      </c>
      <c r="S55" s="182"/>
      <c r="T55" s="181" t="str">
        <f t="shared" si="2"/>
        <v/>
      </c>
      <c r="U55" s="67"/>
      <c r="V55" s="67"/>
    </row>
    <row r="56" spans="1:22" x14ac:dyDescent="0.25">
      <c r="A56" s="3"/>
      <c r="B56" s="174"/>
      <c r="C56" s="175"/>
      <c r="D56" s="175"/>
      <c r="E56" s="174"/>
      <c r="F56" s="174"/>
      <c r="G56" s="174"/>
      <c r="H56" s="175"/>
      <c r="I56" s="176"/>
      <c r="J56" s="177"/>
      <c r="K56" s="178"/>
      <c r="L56" s="19"/>
      <c r="M56" s="19"/>
      <c r="N56" s="67" t="str">
        <f>IF((ANXE_COMMANDE_PUBLIQUE!C56)=0,"",ANXE_COMMANDE_PUBLIQUE!C56)</f>
        <v/>
      </c>
      <c r="O56" s="67" t="str">
        <f>IF((ANXE_COMMANDE_PUBLIQUE!D56)=0,"",ANXE_COMMANDE_PUBLIQUE!D56)</f>
        <v/>
      </c>
      <c r="P56" s="180"/>
      <c r="Q56" s="181" t="str">
        <f t="shared" si="0"/>
        <v/>
      </c>
      <c r="R56" s="181" t="str">
        <f t="shared" si="1"/>
        <v/>
      </c>
      <c r="S56" s="182"/>
      <c r="T56" s="181" t="str">
        <f t="shared" si="2"/>
        <v/>
      </c>
      <c r="U56" s="67"/>
      <c r="V56" s="67"/>
    </row>
    <row r="57" spans="1:22" x14ac:dyDescent="0.25">
      <c r="A57" s="3"/>
      <c r="B57" s="174"/>
      <c r="C57" s="175"/>
      <c r="D57" s="175"/>
      <c r="E57" s="174"/>
      <c r="F57" s="174"/>
      <c r="G57" s="174"/>
      <c r="H57" s="175"/>
      <c r="I57" s="176"/>
      <c r="J57" s="177"/>
      <c r="K57" s="178"/>
      <c r="L57" s="19"/>
      <c r="M57" s="19"/>
      <c r="N57" s="67" t="str">
        <f>IF((ANXE_COMMANDE_PUBLIQUE!C57)=0,"",ANXE_COMMANDE_PUBLIQUE!C57)</f>
        <v/>
      </c>
      <c r="O57" s="67" t="str">
        <f>IF((ANXE_COMMANDE_PUBLIQUE!D57)=0,"",ANXE_COMMANDE_PUBLIQUE!D57)</f>
        <v/>
      </c>
      <c r="P57" s="180"/>
      <c r="Q57" s="181" t="str">
        <f t="shared" si="0"/>
        <v/>
      </c>
      <c r="R57" s="181" t="str">
        <f t="shared" si="1"/>
        <v/>
      </c>
      <c r="S57" s="182"/>
      <c r="T57" s="181" t="str">
        <f t="shared" si="2"/>
        <v/>
      </c>
      <c r="U57" s="67"/>
      <c r="V57" s="67"/>
    </row>
    <row r="58" spans="1:22" x14ac:dyDescent="0.25">
      <c r="A58" s="3"/>
      <c r="B58" s="174"/>
      <c r="C58" s="175"/>
      <c r="D58" s="175"/>
      <c r="E58" s="174"/>
      <c r="F58" s="174"/>
      <c r="G58" s="174"/>
      <c r="H58" s="175"/>
      <c r="I58" s="176"/>
      <c r="J58" s="177"/>
      <c r="K58" s="178"/>
      <c r="L58" s="19"/>
      <c r="M58" s="19"/>
      <c r="N58" s="67" t="str">
        <f>IF((ANXE_COMMANDE_PUBLIQUE!C58)=0,"",ANXE_COMMANDE_PUBLIQUE!C58)</f>
        <v/>
      </c>
      <c r="O58" s="67" t="str">
        <f>IF((ANXE_COMMANDE_PUBLIQUE!D58)=0,"",ANXE_COMMANDE_PUBLIQUE!D58)</f>
        <v/>
      </c>
      <c r="P58" s="180"/>
      <c r="Q58" s="181" t="str">
        <f t="shared" si="0"/>
        <v/>
      </c>
      <c r="R58" s="181" t="str">
        <f t="shared" si="1"/>
        <v/>
      </c>
      <c r="S58" s="182"/>
      <c r="T58" s="181" t="str">
        <f t="shared" si="2"/>
        <v/>
      </c>
      <c r="U58" s="67"/>
      <c r="V58" s="67"/>
    </row>
    <row r="59" spans="1:22" x14ac:dyDescent="0.25">
      <c r="A59" s="3"/>
      <c r="B59" s="174"/>
      <c r="C59" s="175"/>
      <c r="D59" s="175"/>
      <c r="E59" s="174"/>
      <c r="F59" s="174"/>
      <c r="G59" s="174"/>
      <c r="H59" s="175"/>
      <c r="I59" s="176"/>
      <c r="J59" s="177"/>
      <c r="K59" s="178"/>
      <c r="L59" s="19"/>
      <c r="M59" s="19"/>
      <c r="N59" s="67" t="str">
        <f>IF((ANXE_COMMANDE_PUBLIQUE!C59)=0,"",ANXE_COMMANDE_PUBLIQUE!C59)</f>
        <v/>
      </c>
      <c r="O59" s="67" t="str">
        <f>IF((ANXE_COMMANDE_PUBLIQUE!D59)=0,"",ANXE_COMMANDE_PUBLIQUE!D59)</f>
        <v/>
      </c>
      <c r="P59" s="180"/>
      <c r="Q59" s="181" t="str">
        <f t="shared" si="0"/>
        <v/>
      </c>
      <c r="R59" s="181" t="str">
        <f t="shared" si="1"/>
        <v/>
      </c>
      <c r="S59" s="182"/>
      <c r="T59" s="181" t="str">
        <f t="shared" si="2"/>
        <v/>
      </c>
      <c r="U59" s="67"/>
      <c r="V59" s="67"/>
    </row>
    <row r="60" spans="1:22" x14ac:dyDescent="0.25">
      <c r="A60" s="3"/>
      <c r="B60" s="174"/>
      <c r="C60" s="175"/>
      <c r="D60" s="175"/>
      <c r="E60" s="174"/>
      <c r="F60" s="174"/>
      <c r="G60" s="174"/>
      <c r="H60" s="175"/>
      <c r="I60" s="176"/>
      <c r="J60" s="177"/>
      <c r="K60" s="178"/>
      <c r="L60" s="19"/>
      <c r="M60" s="19"/>
      <c r="N60" s="67" t="str">
        <f>IF((ANXE_COMMANDE_PUBLIQUE!C60)=0,"",ANXE_COMMANDE_PUBLIQUE!C60)</f>
        <v/>
      </c>
      <c r="O60" s="67" t="str">
        <f>IF((ANXE_COMMANDE_PUBLIQUE!D60)=0,"",ANXE_COMMANDE_PUBLIQUE!D60)</f>
        <v/>
      </c>
      <c r="P60" s="180"/>
      <c r="Q60" s="181" t="str">
        <f t="shared" si="0"/>
        <v/>
      </c>
      <c r="R60" s="181" t="str">
        <f t="shared" si="1"/>
        <v/>
      </c>
      <c r="S60" s="182"/>
      <c r="T60" s="181" t="str">
        <f t="shared" si="2"/>
        <v/>
      </c>
      <c r="U60" s="67"/>
      <c r="V60" s="67"/>
    </row>
    <row r="61" spans="1:22" x14ac:dyDescent="0.25">
      <c r="A61" s="3"/>
      <c r="B61" s="174"/>
      <c r="C61" s="175"/>
      <c r="D61" s="175"/>
      <c r="E61" s="174"/>
      <c r="F61" s="174"/>
      <c r="G61" s="174"/>
      <c r="H61" s="175"/>
      <c r="I61" s="176"/>
      <c r="J61" s="177"/>
      <c r="K61" s="178"/>
      <c r="L61" s="19"/>
      <c r="M61" s="19"/>
      <c r="N61" s="67" t="str">
        <f>IF((ANXE_COMMANDE_PUBLIQUE!C61)=0,"",ANXE_COMMANDE_PUBLIQUE!C61)</f>
        <v/>
      </c>
      <c r="O61" s="67" t="str">
        <f>IF((ANXE_COMMANDE_PUBLIQUE!D61)=0,"",ANXE_COMMANDE_PUBLIQUE!D61)</f>
        <v/>
      </c>
      <c r="P61" s="180"/>
      <c r="Q61" s="181" t="str">
        <f t="shared" si="0"/>
        <v/>
      </c>
      <c r="R61" s="181" t="str">
        <f t="shared" si="1"/>
        <v/>
      </c>
      <c r="S61" s="182"/>
      <c r="T61" s="181" t="str">
        <f t="shared" si="2"/>
        <v/>
      </c>
      <c r="U61" s="67"/>
      <c r="V61" s="67"/>
    </row>
    <row r="62" spans="1:22" x14ac:dyDescent="0.25">
      <c r="A62" s="3"/>
      <c r="B62" s="174"/>
      <c r="C62" s="175"/>
      <c r="D62" s="175"/>
      <c r="E62" s="174"/>
      <c r="F62" s="174"/>
      <c r="G62" s="174"/>
      <c r="H62" s="175"/>
      <c r="I62" s="176"/>
      <c r="J62" s="177"/>
      <c r="K62" s="178"/>
      <c r="L62" s="19"/>
      <c r="M62" s="19"/>
      <c r="N62" s="67" t="str">
        <f>IF((ANXE_COMMANDE_PUBLIQUE!C62)=0,"",ANXE_COMMANDE_PUBLIQUE!C62)</f>
        <v/>
      </c>
      <c r="O62" s="67" t="str">
        <f>IF((ANXE_COMMANDE_PUBLIQUE!D62)=0,"",ANXE_COMMANDE_PUBLIQUE!D62)</f>
        <v/>
      </c>
      <c r="P62" s="180"/>
      <c r="Q62" s="181" t="str">
        <f t="shared" si="0"/>
        <v/>
      </c>
      <c r="R62" s="181" t="str">
        <f t="shared" si="1"/>
        <v/>
      </c>
      <c r="S62" s="182"/>
      <c r="T62" s="181" t="str">
        <f t="shared" si="2"/>
        <v/>
      </c>
      <c r="U62" s="67"/>
      <c r="V62" s="67"/>
    </row>
    <row r="63" spans="1:22" x14ac:dyDescent="0.25">
      <c r="A63" s="3"/>
      <c r="B63" s="174"/>
      <c r="C63" s="175"/>
      <c r="D63" s="175"/>
      <c r="E63" s="174"/>
      <c r="F63" s="174"/>
      <c r="G63" s="174"/>
      <c r="H63" s="175"/>
      <c r="I63" s="176"/>
      <c r="J63" s="177"/>
      <c r="K63" s="178"/>
      <c r="L63" s="19"/>
      <c r="M63" s="19"/>
      <c r="N63" s="67" t="str">
        <f>IF((ANXE_COMMANDE_PUBLIQUE!C63)=0,"",ANXE_COMMANDE_PUBLIQUE!C63)</f>
        <v/>
      </c>
      <c r="O63" s="67" t="str">
        <f>IF((ANXE_COMMANDE_PUBLIQUE!D63)=0,"",ANXE_COMMANDE_PUBLIQUE!D63)</f>
        <v/>
      </c>
      <c r="P63" s="180"/>
      <c r="Q63" s="181" t="str">
        <f t="shared" si="0"/>
        <v/>
      </c>
      <c r="R63" s="181" t="str">
        <f t="shared" si="1"/>
        <v/>
      </c>
      <c r="S63" s="182"/>
      <c r="T63" s="181" t="str">
        <f t="shared" si="2"/>
        <v/>
      </c>
      <c r="U63" s="67"/>
      <c r="V63" s="67"/>
    </row>
    <row r="64" spans="1:22" x14ac:dyDescent="0.25">
      <c r="A64" s="3"/>
      <c r="B64" s="174"/>
      <c r="C64" s="175"/>
      <c r="D64" s="175"/>
      <c r="E64" s="174"/>
      <c r="F64" s="174"/>
      <c r="G64" s="174"/>
      <c r="H64" s="175"/>
      <c r="I64" s="176"/>
      <c r="J64" s="177"/>
      <c r="K64" s="178"/>
      <c r="L64" s="19"/>
      <c r="M64" s="19"/>
      <c r="N64" s="67" t="str">
        <f>IF((ANXE_COMMANDE_PUBLIQUE!C64)=0,"",ANXE_COMMANDE_PUBLIQUE!C64)</f>
        <v/>
      </c>
      <c r="O64" s="67" t="str">
        <f>IF((ANXE_COMMANDE_PUBLIQUE!D64)=0,"",ANXE_COMMANDE_PUBLIQUE!D64)</f>
        <v/>
      </c>
      <c r="P64" s="180"/>
      <c r="Q64" s="181" t="str">
        <f t="shared" si="0"/>
        <v/>
      </c>
      <c r="R64" s="181" t="str">
        <f t="shared" si="1"/>
        <v/>
      </c>
      <c r="S64" s="182"/>
      <c r="T64" s="181" t="str">
        <f t="shared" si="2"/>
        <v/>
      </c>
      <c r="U64" s="67"/>
      <c r="V64" s="67"/>
    </row>
    <row r="65" spans="1:22" x14ac:dyDescent="0.25">
      <c r="A65" s="3"/>
      <c r="B65" s="174"/>
      <c r="C65" s="175"/>
      <c r="D65" s="175"/>
      <c r="E65" s="174"/>
      <c r="F65" s="174"/>
      <c r="G65" s="174"/>
      <c r="H65" s="175"/>
      <c r="I65" s="176"/>
      <c r="J65" s="177"/>
      <c r="K65" s="178"/>
      <c r="L65" s="19"/>
      <c r="M65" s="19"/>
      <c r="N65" s="67" t="str">
        <f>IF((ANXE_COMMANDE_PUBLIQUE!C65)=0,"",ANXE_COMMANDE_PUBLIQUE!C65)</f>
        <v/>
      </c>
      <c r="O65" s="67" t="str">
        <f>IF((ANXE_COMMANDE_PUBLIQUE!D65)=0,"",ANXE_COMMANDE_PUBLIQUE!D65)</f>
        <v/>
      </c>
      <c r="P65" s="180"/>
      <c r="Q65" s="181" t="str">
        <f t="shared" si="0"/>
        <v/>
      </c>
      <c r="R65" s="181" t="str">
        <f t="shared" si="1"/>
        <v/>
      </c>
      <c r="S65" s="182"/>
      <c r="T65" s="181" t="str">
        <f t="shared" si="2"/>
        <v/>
      </c>
      <c r="U65" s="67"/>
      <c r="V65" s="67"/>
    </row>
    <row r="66" spans="1:22" x14ac:dyDescent="0.25">
      <c r="A66" s="3"/>
      <c r="B66" s="174"/>
      <c r="C66" s="175"/>
      <c r="D66" s="175"/>
      <c r="E66" s="174"/>
      <c r="F66" s="174"/>
      <c r="G66" s="174"/>
      <c r="H66" s="175"/>
      <c r="I66" s="176"/>
      <c r="J66" s="177"/>
      <c r="K66" s="178"/>
      <c r="L66" s="19"/>
      <c r="M66" s="19"/>
      <c r="N66" s="67" t="str">
        <f>IF((ANXE_COMMANDE_PUBLIQUE!C66)=0,"",ANXE_COMMANDE_PUBLIQUE!C66)</f>
        <v/>
      </c>
      <c r="O66" s="67" t="str">
        <f>IF((ANXE_COMMANDE_PUBLIQUE!D66)=0,"",ANXE_COMMANDE_PUBLIQUE!D66)</f>
        <v/>
      </c>
      <c r="P66" s="180"/>
      <c r="Q66" s="181" t="str">
        <f t="shared" si="0"/>
        <v/>
      </c>
      <c r="R66" s="181" t="str">
        <f t="shared" si="1"/>
        <v/>
      </c>
      <c r="S66" s="182"/>
      <c r="T66" s="181" t="str">
        <f t="shared" si="2"/>
        <v/>
      </c>
      <c r="U66" s="67"/>
      <c r="V66" s="67"/>
    </row>
    <row r="67" spans="1:22" x14ac:dyDescent="0.25">
      <c r="A67" s="3"/>
      <c r="B67" s="174"/>
      <c r="C67" s="175"/>
      <c r="D67" s="175"/>
      <c r="E67" s="174"/>
      <c r="F67" s="174"/>
      <c r="G67" s="174"/>
      <c r="H67" s="175"/>
      <c r="I67" s="176"/>
      <c r="J67" s="177"/>
      <c r="K67" s="178"/>
      <c r="L67" s="19"/>
      <c r="M67" s="19"/>
      <c r="N67" s="67" t="str">
        <f>IF((ANXE_COMMANDE_PUBLIQUE!C67)=0,"",ANXE_COMMANDE_PUBLIQUE!C67)</f>
        <v/>
      </c>
      <c r="O67" s="67" t="str">
        <f>IF((ANXE_COMMANDE_PUBLIQUE!D67)=0,"",ANXE_COMMANDE_PUBLIQUE!D67)</f>
        <v/>
      </c>
      <c r="P67" s="180"/>
      <c r="Q67" s="181" t="str">
        <f t="shared" si="0"/>
        <v/>
      </c>
      <c r="R67" s="181" t="str">
        <f t="shared" si="1"/>
        <v/>
      </c>
      <c r="S67" s="182"/>
      <c r="T67" s="181" t="str">
        <f t="shared" si="2"/>
        <v/>
      </c>
      <c r="U67" s="67"/>
      <c r="V67" s="67"/>
    </row>
    <row r="68" spans="1:22" x14ac:dyDescent="0.25">
      <c r="A68" s="3"/>
      <c r="B68" s="174"/>
      <c r="C68" s="175"/>
      <c r="D68" s="175"/>
      <c r="E68" s="174"/>
      <c r="F68" s="174"/>
      <c r="G68" s="174"/>
      <c r="H68" s="175"/>
      <c r="I68" s="176"/>
      <c r="J68" s="177"/>
      <c r="K68" s="178"/>
      <c r="L68" s="19"/>
      <c r="M68" s="19"/>
      <c r="N68" s="67" t="str">
        <f>IF((ANXE_COMMANDE_PUBLIQUE!C68)=0,"",ANXE_COMMANDE_PUBLIQUE!C68)</f>
        <v/>
      </c>
      <c r="O68" s="67" t="str">
        <f>IF((ANXE_COMMANDE_PUBLIQUE!D68)=0,"",ANXE_COMMANDE_PUBLIQUE!D68)</f>
        <v/>
      </c>
      <c r="P68" s="180"/>
      <c r="Q68" s="181" t="str">
        <f t="shared" si="0"/>
        <v/>
      </c>
      <c r="R68" s="181" t="str">
        <f t="shared" si="1"/>
        <v/>
      </c>
      <c r="S68" s="182"/>
      <c r="T68" s="181" t="str">
        <f t="shared" si="2"/>
        <v/>
      </c>
      <c r="U68" s="67"/>
      <c r="V68" s="67"/>
    </row>
    <row r="69" spans="1:22" x14ac:dyDescent="0.25">
      <c r="A69" s="3"/>
      <c r="B69" s="174"/>
      <c r="C69" s="175"/>
      <c r="D69" s="175"/>
      <c r="E69" s="174"/>
      <c r="F69" s="174"/>
      <c r="G69" s="174"/>
      <c r="H69" s="175"/>
      <c r="I69" s="176"/>
      <c r="J69" s="177"/>
      <c r="K69" s="178"/>
      <c r="L69" s="19"/>
      <c r="M69" s="19"/>
      <c r="N69" s="67" t="str">
        <f>IF((ANXE_COMMANDE_PUBLIQUE!C69)=0,"",ANXE_COMMANDE_PUBLIQUE!C69)</f>
        <v/>
      </c>
      <c r="O69" s="67" t="str">
        <f>IF((ANXE_COMMANDE_PUBLIQUE!D69)=0,"",ANXE_COMMANDE_PUBLIQUE!D69)</f>
        <v/>
      </c>
      <c r="P69" s="180"/>
      <c r="Q69" s="181" t="str">
        <f t="shared" si="0"/>
        <v/>
      </c>
      <c r="R69" s="181" t="str">
        <f t="shared" si="1"/>
        <v/>
      </c>
      <c r="S69" s="182"/>
      <c r="T69" s="181" t="str">
        <f t="shared" si="2"/>
        <v/>
      </c>
      <c r="U69" s="67"/>
      <c r="V69" s="67"/>
    </row>
    <row r="70" spans="1:22" x14ac:dyDescent="0.25">
      <c r="A70" s="3"/>
      <c r="B70" s="174"/>
      <c r="C70" s="175"/>
      <c r="D70" s="175"/>
      <c r="E70" s="174"/>
      <c r="F70" s="174"/>
      <c r="G70" s="174"/>
      <c r="H70" s="175"/>
      <c r="I70" s="176"/>
      <c r="J70" s="177"/>
      <c r="K70" s="178"/>
      <c r="L70" s="19"/>
      <c r="M70" s="19"/>
      <c r="N70" s="67" t="str">
        <f>IF((ANXE_COMMANDE_PUBLIQUE!C70)=0,"",ANXE_COMMANDE_PUBLIQUE!C70)</f>
        <v/>
      </c>
      <c r="O70" s="67" t="str">
        <f>IF((ANXE_COMMANDE_PUBLIQUE!D70)=0,"",ANXE_COMMANDE_PUBLIQUE!D70)</f>
        <v/>
      </c>
      <c r="P70" s="180"/>
      <c r="Q70" s="181" t="str">
        <f t="shared" si="0"/>
        <v/>
      </c>
      <c r="R70" s="181" t="str">
        <f t="shared" si="1"/>
        <v/>
      </c>
      <c r="S70" s="182"/>
      <c r="T70" s="181" t="str">
        <f t="shared" si="2"/>
        <v/>
      </c>
      <c r="U70" s="67"/>
      <c r="V70" s="67"/>
    </row>
    <row r="71" spans="1:22" x14ac:dyDescent="0.25">
      <c r="A71" s="3"/>
      <c r="B71" s="174"/>
      <c r="C71" s="175"/>
      <c r="D71" s="175"/>
      <c r="E71" s="174"/>
      <c r="F71" s="174"/>
      <c r="G71" s="174"/>
      <c r="H71" s="175"/>
      <c r="I71" s="176"/>
      <c r="J71" s="177"/>
      <c r="K71" s="178"/>
      <c r="L71" s="19"/>
      <c r="M71" s="19"/>
      <c r="N71" s="67" t="str">
        <f>IF((ANXE_COMMANDE_PUBLIQUE!C71)=0,"",ANXE_COMMANDE_PUBLIQUE!C71)</f>
        <v/>
      </c>
      <c r="O71" s="67" t="str">
        <f>IF((ANXE_COMMANDE_PUBLIQUE!D71)=0,"",ANXE_COMMANDE_PUBLIQUE!D71)</f>
        <v/>
      </c>
      <c r="P71" s="180"/>
      <c r="Q71" s="181" t="str">
        <f t="shared" si="0"/>
        <v/>
      </c>
      <c r="R71" s="181" t="str">
        <f t="shared" si="1"/>
        <v/>
      </c>
      <c r="S71" s="182"/>
      <c r="T71" s="181" t="str">
        <f t="shared" si="2"/>
        <v/>
      </c>
      <c r="U71" s="67"/>
      <c r="V71" s="67"/>
    </row>
    <row r="72" spans="1:22" x14ac:dyDescent="0.25">
      <c r="A72" s="3"/>
      <c r="B72" s="174"/>
      <c r="C72" s="175"/>
      <c r="D72" s="175"/>
      <c r="E72" s="174"/>
      <c r="F72" s="174"/>
      <c r="G72" s="174"/>
      <c r="H72" s="175"/>
      <c r="I72" s="176"/>
      <c r="J72" s="177"/>
      <c r="K72" s="178"/>
      <c r="L72" s="19"/>
      <c r="M72" s="19"/>
      <c r="N72" s="67" t="str">
        <f>IF((ANXE_COMMANDE_PUBLIQUE!C72)=0,"",ANXE_COMMANDE_PUBLIQUE!C72)</f>
        <v/>
      </c>
      <c r="O72" s="67" t="str">
        <f>IF((ANXE_COMMANDE_PUBLIQUE!D72)=0,"",ANXE_COMMANDE_PUBLIQUE!D72)</f>
        <v/>
      </c>
      <c r="P72" s="180"/>
      <c r="Q72" s="181" t="str">
        <f t="shared" si="0"/>
        <v/>
      </c>
      <c r="R72" s="181" t="str">
        <f t="shared" si="1"/>
        <v/>
      </c>
      <c r="S72" s="182"/>
      <c r="T72" s="181" t="str">
        <f t="shared" si="2"/>
        <v/>
      </c>
      <c r="U72" s="67"/>
      <c r="V72" s="67"/>
    </row>
    <row r="73" spans="1:22" x14ac:dyDescent="0.25">
      <c r="A73" s="3"/>
      <c r="B73" s="174"/>
      <c r="C73" s="175"/>
      <c r="D73" s="175"/>
      <c r="E73" s="174"/>
      <c r="F73" s="174"/>
      <c r="G73" s="174"/>
      <c r="H73" s="175"/>
      <c r="I73" s="176"/>
      <c r="J73" s="177"/>
      <c r="K73" s="178"/>
      <c r="L73" s="19"/>
      <c r="M73" s="19"/>
      <c r="N73" s="67" t="str">
        <f>IF((ANXE_COMMANDE_PUBLIQUE!C73)=0,"",ANXE_COMMANDE_PUBLIQUE!C73)</f>
        <v/>
      </c>
      <c r="O73" s="67" t="str">
        <f>IF((ANXE_COMMANDE_PUBLIQUE!D73)=0,"",ANXE_COMMANDE_PUBLIQUE!D73)</f>
        <v/>
      </c>
      <c r="P73" s="180"/>
      <c r="Q73" s="181" t="str">
        <f t="shared" si="0"/>
        <v/>
      </c>
      <c r="R73" s="181" t="str">
        <f t="shared" si="1"/>
        <v/>
      </c>
      <c r="S73" s="182"/>
      <c r="T73" s="181" t="str">
        <f t="shared" si="2"/>
        <v/>
      </c>
      <c r="U73" s="67"/>
      <c r="V73" s="67"/>
    </row>
    <row r="74" spans="1:22" x14ac:dyDescent="0.25">
      <c r="A74" s="3"/>
      <c r="B74" s="174"/>
      <c r="C74" s="175"/>
      <c r="D74" s="175"/>
      <c r="E74" s="174"/>
      <c r="F74" s="174"/>
      <c r="G74" s="174"/>
      <c r="H74" s="175"/>
      <c r="I74" s="176"/>
      <c r="J74" s="177"/>
      <c r="K74" s="178"/>
      <c r="L74" s="19"/>
      <c r="M74" s="19"/>
      <c r="N74" s="67" t="str">
        <f>IF((ANXE_COMMANDE_PUBLIQUE!C74)=0,"",ANXE_COMMANDE_PUBLIQUE!C74)</f>
        <v/>
      </c>
      <c r="O74" s="67" t="str">
        <f>IF((ANXE_COMMANDE_PUBLIQUE!D74)=0,"",ANXE_COMMANDE_PUBLIQUE!D74)</f>
        <v/>
      </c>
      <c r="P74" s="180"/>
      <c r="Q74" s="181" t="str">
        <f t="shared" si="0"/>
        <v/>
      </c>
      <c r="R74" s="181" t="str">
        <f t="shared" si="1"/>
        <v/>
      </c>
      <c r="S74" s="182"/>
      <c r="T74" s="181" t="str">
        <f t="shared" si="2"/>
        <v/>
      </c>
      <c r="U74" s="67"/>
      <c r="V74" s="67"/>
    </row>
    <row r="75" spans="1:22" x14ac:dyDescent="0.25">
      <c r="A75" s="3"/>
      <c r="B75" s="174"/>
      <c r="C75" s="175"/>
      <c r="D75" s="175"/>
      <c r="E75" s="174"/>
      <c r="F75" s="174"/>
      <c r="G75" s="174"/>
      <c r="H75" s="175"/>
      <c r="I75" s="176"/>
      <c r="J75" s="177"/>
      <c r="K75" s="178"/>
      <c r="L75" s="19"/>
      <c r="M75" s="19"/>
      <c r="N75" s="67" t="str">
        <f>IF((ANXE_COMMANDE_PUBLIQUE!C75)=0,"",ANXE_COMMANDE_PUBLIQUE!C75)</f>
        <v/>
      </c>
      <c r="O75" s="67" t="str">
        <f>IF((ANXE_COMMANDE_PUBLIQUE!D75)=0,"",ANXE_COMMANDE_PUBLIQUE!D75)</f>
        <v/>
      </c>
      <c r="P75" s="180"/>
      <c r="Q75" s="181" t="str">
        <f t="shared" si="0"/>
        <v/>
      </c>
      <c r="R75" s="181" t="str">
        <f t="shared" si="1"/>
        <v/>
      </c>
      <c r="S75" s="182"/>
      <c r="T75" s="181" t="str">
        <f t="shared" si="2"/>
        <v/>
      </c>
      <c r="U75" s="67"/>
      <c r="V75" s="67"/>
    </row>
    <row r="76" spans="1:22" x14ac:dyDescent="0.25">
      <c r="A76" s="3"/>
      <c r="B76" s="174"/>
      <c r="C76" s="175"/>
      <c r="D76" s="175"/>
      <c r="E76" s="174"/>
      <c r="F76" s="174"/>
      <c r="G76" s="174"/>
      <c r="H76" s="175"/>
      <c r="I76" s="176"/>
      <c r="J76" s="177"/>
      <c r="K76" s="178"/>
      <c r="L76" s="19"/>
      <c r="M76" s="19"/>
      <c r="N76" s="67" t="str">
        <f>IF((ANXE_COMMANDE_PUBLIQUE!C76)=0,"",ANXE_COMMANDE_PUBLIQUE!C76)</f>
        <v/>
      </c>
      <c r="O76" s="67" t="str">
        <f>IF((ANXE_COMMANDE_PUBLIQUE!D76)=0,"",ANXE_COMMANDE_PUBLIQUE!D76)</f>
        <v/>
      </c>
      <c r="P76" s="180"/>
      <c r="Q76" s="181" t="str">
        <f t="shared" si="0"/>
        <v/>
      </c>
      <c r="R76" s="181" t="str">
        <f t="shared" si="1"/>
        <v/>
      </c>
      <c r="S76" s="182"/>
      <c r="T76" s="181" t="str">
        <f t="shared" si="2"/>
        <v/>
      </c>
      <c r="U76" s="67"/>
      <c r="V76" s="67"/>
    </row>
    <row r="77" spans="1:22" x14ac:dyDescent="0.25">
      <c r="A77" s="3"/>
      <c r="B77" s="174"/>
      <c r="C77" s="175"/>
      <c r="D77" s="175"/>
      <c r="E77" s="174"/>
      <c r="F77" s="174"/>
      <c r="G77" s="174"/>
      <c r="H77" s="175"/>
      <c r="I77" s="176"/>
      <c r="J77" s="177"/>
      <c r="K77" s="178"/>
      <c r="L77" s="19"/>
      <c r="M77" s="19"/>
      <c r="N77" s="67" t="str">
        <f>IF((ANXE_COMMANDE_PUBLIQUE!C77)=0,"",ANXE_COMMANDE_PUBLIQUE!C77)</f>
        <v/>
      </c>
      <c r="O77" s="67" t="str">
        <f>IF((ANXE_COMMANDE_PUBLIQUE!D77)=0,"",ANXE_COMMANDE_PUBLIQUE!D77)</f>
        <v/>
      </c>
      <c r="P77" s="180"/>
      <c r="Q77" s="181" t="str">
        <f t="shared" si="0"/>
        <v/>
      </c>
      <c r="R77" s="181" t="str">
        <f t="shared" si="1"/>
        <v/>
      </c>
      <c r="S77" s="182"/>
      <c r="T77" s="181" t="str">
        <f t="shared" si="2"/>
        <v/>
      </c>
      <c r="U77" s="67"/>
      <c r="V77" s="67"/>
    </row>
    <row r="78" spans="1:22" x14ac:dyDescent="0.25">
      <c r="A78" s="3"/>
      <c r="B78" s="174"/>
      <c r="C78" s="175"/>
      <c r="D78" s="175"/>
      <c r="E78" s="174"/>
      <c r="F78" s="174"/>
      <c r="G78" s="174"/>
      <c r="H78" s="175"/>
      <c r="I78" s="176"/>
      <c r="J78" s="177"/>
      <c r="K78" s="178"/>
      <c r="L78" s="19"/>
      <c r="M78" s="19"/>
      <c r="N78" s="67" t="str">
        <f>IF((ANXE_COMMANDE_PUBLIQUE!C78)=0,"",ANXE_COMMANDE_PUBLIQUE!C78)</f>
        <v/>
      </c>
      <c r="O78" s="67" t="str">
        <f>IF((ANXE_COMMANDE_PUBLIQUE!D78)=0,"",ANXE_COMMANDE_PUBLIQUE!D78)</f>
        <v/>
      </c>
      <c r="P78" s="180"/>
      <c r="Q78" s="181" t="str">
        <f t="shared" si="0"/>
        <v/>
      </c>
      <c r="R78" s="181" t="str">
        <f t="shared" si="1"/>
        <v/>
      </c>
      <c r="S78" s="182"/>
      <c r="T78" s="181" t="str">
        <f t="shared" si="2"/>
        <v/>
      </c>
      <c r="U78" s="67"/>
      <c r="V78" s="67"/>
    </row>
    <row r="79" spans="1:22" x14ac:dyDescent="0.25">
      <c r="A79" s="3"/>
      <c r="B79" s="174"/>
      <c r="C79" s="175"/>
      <c r="D79" s="175"/>
      <c r="E79" s="174"/>
      <c r="F79" s="174"/>
      <c r="G79" s="174"/>
      <c r="H79" s="175"/>
      <c r="I79" s="176"/>
      <c r="J79" s="177"/>
      <c r="K79" s="178"/>
      <c r="L79" s="19"/>
      <c r="M79" s="19"/>
      <c r="N79" s="67" t="str">
        <f>IF((ANXE_COMMANDE_PUBLIQUE!C79)=0,"",ANXE_COMMANDE_PUBLIQUE!C79)</f>
        <v/>
      </c>
      <c r="O79" s="67" t="str">
        <f>IF((ANXE_COMMANDE_PUBLIQUE!D79)=0,"",ANXE_COMMANDE_PUBLIQUE!D79)</f>
        <v/>
      </c>
      <c r="P79" s="180"/>
      <c r="Q79" s="181" t="str">
        <f t="shared" si="0"/>
        <v/>
      </c>
      <c r="R79" s="181" t="str">
        <f t="shared" si="1"/>
        <v/>
      </c>
      <c r="S79" s="182"/>
      <c r="T79" s="181" t="str">
        <f t="shared" si="2"/>
        <v/>
      </c>
      <c r="U79" s="67"/>
      <c r="V79" s="67"/>
    </row>
    <row r="80" spans="1:22" x14ac:dyDescent="0.25">
      <c r="A80" s="3"/>
      <c r="B80" s="174"/>
      <c r="C80" s="175"/>
      <c r="D80" s="175"/>
      <c r="E80" s="174"/>
      <c r="F80" s="174"/>
      <c r="G80" s="174"/>
      <c r="H80" s="175"/>
      <c r="I80" s="176"/>
      <c r="J80" s="177"/>
      <c r="K80" s="178"/>
      <c r="L80" s="19"/>
      <c r="M80" s="19"/>
      <c r="N80" s="67" t="str">
        <f>IF((ANXE_COMMANDE_PUBLIQUE!C80)=0,"",ANXE_COMMANDE_PUBLIQUE!C80)</f>
        <v/>
      </c>
      <c r="O80" s="67" t="str">
        <f>IF((ANXE_COMMANDE_PUBLIQUE!D80)=0,"",ANXE_COMMANDE_PUBLIQUE!D80)</f>
        <v/>
      </c>
      <c r="P80" s="180"/>
      <c r="Q80" s="181" t="str">
        <f t="shared" si="0"/>
        <v/>
      </c>
      <c r="R80" s="181" t="str">
        <f t="shared" si="1"/>
        <v/>
      </c>
      <c r="S80" s="182"/>
      <c r="T80" s="181" t="str">
        <f t="shared" si="2"/>
        <v/>
      </c>
      <c r="U80" s="67"/>
      <c r="V80" s="67"/>
    </row>
    <row r="81" spans="1:22" x14ac:dyDescent="0.25">
      <c r="A81" s="3"/>
      <c r="B81" s="174"/>
      <c r="C81" s="175"/>
      <c r="D81" s="175"/>
      <c r="E81" s="174"/>
      <c r="F81" s="174"/>
      <c r="G81" s="174"/>
      <c r="H81" s="175"/>
      <c r="I81" s="176"/>
      <c r="J81" s="177"/>
      <c r="K81" s="178"/>
      <c r="L81" s="19"/>
      <c r="M81" s="19"/>
      <c r="N81" s="67" t="str">
        <f>IF((ANXE_COMMANDE_PUBLIQUE!C81)=0,"",ANXE_COMMANDE_PUBLIQUE!C81)</f>
        <v/>
      </c>
      <c r="O81" s="67" t="str">
        <f>IF((ANXE_COMMANDE_PUBLIQUE!D81)=0,"",ANXE_COMMANDE_PUBLIQUE!D81)</f>
        <v/>
      </c>
      <c r="P81" s="180"/>
      <c r="Q81" s="181" t="str">
        <f t="shared" si="0"/>
        <v/>
      </c>
      <c r="R81" s="181" t="str">
        <f t="shared" si="1"/>
        <v/>
      </c>
      <c r="S81" s="182"/>
      <c r="T81" s="181" t="str">
        <f t="shared" si="2"/>
        <v/>
      </c>
      <c r="U81" s="67"/>
      <c r="V81" s="67"/>
    </row>
    <row r="82" spans="1:22" x14ac:dyDescent="0.25">
      <c r="A82" s="3"/>
      <c r="B82" s="174"/>
      <c r="C82" s="175"/>
      <c r="D82" s="175"/>
      <c r="E82" s="174"/>
      <c r="F82" s="174"/>
      <c r="G82" s="174"/>
      <c r="H82" s="175"/>
      <c r="I82" s="176"/>
      <c r="J82" s="177"/>
      <c r="K82" s="178"/>
      <c r="L82" s="19"/>
      <c r="M82" s="19"/>
      <c r="N82" s="67" t="str">
        <f>IF((ANXE_COMMANDE_PUBLIQUE!C82)=0,"",ANXE_COMMANDE_PUBLIQUE!C82)</f>
        <v/>
      </c>
      <c r="O82" s="67" t="str">
        <f>IF((ANXE_COMMANDE_PUBLIQUE!D82)=0,"",ANXE_COMMANDE_PUBLIQUE!D82)</f>
        <v/>
      </c>
      <c r="P82" s="180"/>
      <c r="Q82" s="181" t="str">
        <f t="shared" si="0"/>
        <v/>
      </c>
      <c r="R82" s="181" t="str">
        <f t="shared" si="1"/>
        <v/>
      </c>
      <c r="S82" s="182"/>
      <c r="T82" s="181" t="str">
        <f t="shared" si="2"/>
        <v/>
      </c>
      <c r="U82" s="67"/>
      <c r="V82" s="67"/>
    </row>
    <row r="83" spans="1:22" x14ac:dyDescent="0.25">
      <c r="A83" s="3"/>
      <c r="B83" s="174"/>
      <c r="C83" s="175"/>
      <c r="D83" s="175"/>
      <c r="E83" s="174"/>
      <c r="F83" s="174"/>
      <c r="G83" s="174"/>
      <c r="H83" s="175"/>
      <c r="I83" s="176"/>
      <c r="J83" s="177"/>
      <c r="K83" s="178"/>
      <c r="L83" s="19"/>
      <c r="M83" s="19"/>
      <c r="N83" s="67" t="str">
        <f>IF((ANXE_COMMANDE_PUBLIQUE!C83)=0,"",ANXE_COMMANDE_PUBLIQUE!C83)</f>
        <v/>
      </c>
      <c r="O83" s="67" t="str">
        <f>IF((ANXE_COMMANDE_PUBLIQUE!D83)=0,"",ANXE_COMMANDE_PUBLIQUE!D83)</f>
        <v/>
      </c>
      <c r="P83" s="180"/>
      <c r="Q83" s="181" t="str">
        <f t="shared" si="0"/>
        <v/>
      </c>
      <c r="R83" s="181" t="str">
        <f t="shared" si="1"/>
        <v/>
      </c>
      <c r="S83" s="182"/>
      <c r="T83" s="181" t="str">
        <f t="shared" si="2"/>
        <v/>
      </c>
      <c r="U83" s="67"/>
      <c r="V83" s="67"/>
    </row>
    <row r="84" spans="1:22" x14ac:dyDescent="0.25">
      <c r="A84" s="3"/>
      <c r="B84" s="174"/>
      <c r="C84" s="175"/>
      <c r="D84" s="175"/>
      <c r="E84" s="174"/>
      <c r="F84" s="174"/>
      <c r="G84" s="174"/>
      <c r="H84" s="175"/>
      <c r="I84" s="176"/>
      <c r="J84" s="177"/>
      <c r="K84" s="178"/>
      <c r="L84" s="19"/>
      <c r="M84" s="19"/>
      <c r="N84" s="67" t="str">
        <f>IF((ANXE_COMMANDE_PUBLIQUE!C84)=0,"",ANXE_COMMANDE_PUBLIQUE!C84)</f>
        <v/>
      </c>
      <c r="O84" s="67" t="str">
        <f>IF((ANXE_COMMANDE_PUBLIQUE!D84)=0,"",ANXE_COMMANDE_PUBLIQUE!D84)</f>
        <v/>
      </c>
      <c r="P84" s="180"/>
      <c r="Q84" s="181" t="str">
        <f t="shared" ref="Q84:Q102" si="3">IF(P84="","",K84*P84)</f>
        <v/>
      </c>
      <c r="R84" s="181" t="str">
        <f t="shared" ref="R84:R102" si="4">IF(P84="","",K84-Q84)</f>
        <v/>
      </c>
      <c r="S84" s="182"/>
      <c r="T84" s="181" t="str">
        <f t="shared" ref="T84:T102" si="5">IF(S84="",R84,MIN(S84,R84))</f>
        <v/>
      </c>
      <c r="U84" s="67"/>
      <c r="V84" s="67"/>
    </row>
    <row r="85" spans="1:22" x14ac:dyDescent="0.25">
      <c r="A85" s="3"/>
      <c r="B85" s="174"/>
      <c r="C85" s="175"/>
      <c r="D85" s="175"/>
      <c r="E85" s="174"/>
      <c r="F85" s="174"/>
      <c r="G85" s="174"/>
      <c r="H85" s="175"/>
      <c r="I85" s="176"/>
      <c r="J85" s="177"/>
      <c r="K85" s="178"/>
      <c r="L85" s="19"/>
      <c r="M85" s="19"/>
      <c r="N85" s="67" t="str">
        <f>IF((ANXE_COMMANDE_PUBLIQUE!C85)=0,"",ANXE_COMMANDE_PUBLIQUE!C85)</f>
        <v/>
      </c>
      <c r="O85" s="67" t="str">
        <f>IF((ANXE_COMMANDE_PUBLIQUE!D85)=0,"",ANXE_COMMANDE_PUBLIQUE!D85)</f>
        <v/>
      </c>
      <c r="P85" s="180"/>
      <c r="Q85" s="181" t="str">
        <f t="shared" si="3"/>
        <v/>
      </c>
      <c r="R85" s="181" t="str">
        <f t="shared" si="4"/>
        <v/>
      </c>
      <c r="S85" s="182"/>
      <c r="T85" s="181" t="str">
        <f t="shared" si="5"/>
        <v/>
      </c>
      <c r="U85" s="67"/>
      <c r="V85" s="67"/>
    </row>
    <row r="86" spans="1:22" x14ac:dyDescent="0.25">
      <c r="A86" s="3"/>
      <c r="B86" s="174"/>
      <c r="C86" s="175"/>
      <c r="D86" s="175"/>
      <c r="E86" s="174"/>
      <c r="F86" s="174"/>
      <c r="G86" s="174"/>
      <c r="H86" s="175"/>
      <c r="I86" s="176"/>
      <c r="J86" s="177"/>
      <c r="K86" s="178"/>
      <c r="L86" s="19"/>
      <c r="M86" s="19"/>
      <c r="N86" s="67" t="str">
        <f>IF((ANXE_COMMANDE_PUBLIQUE!C86)=0,"",ANXE_COMMANDE_PUBLIQUE!C86)</f>
        <v/>
      </c>
      <c r="O86" s="67" t="str">
        <f>IF((ANXE_COMMANDE_PUBLIQUE!D86)=0,"",ANXE_COMMANDE_PUBLIQUE!D86)</f>
        <v/>
      </c>
      <c r="P86" s="180"/>
      <c r="Q86" s="181" t="str">
        <f t="shared" si="3"/>
        <v/>
      </c>
      <c r="R86" s="181" t="str">
        <f t="shared" si="4"/>
        <v/>
      </c>
      <c r="S86" s="182"/>
      <c r="T86" s="181" t="str">
        <f t="shared" si="5"/>
        <v/>
      </c>
      <c r="U86" s="67"/>
      <c r="V86" s="67"/>
    </row>
    <row r="87" spans="1:22" x14ac:dyDescent="0.25">
      <c r="A87" s="3"/>
      <c r="B87" s="174"/>
      <c r="C87" s="175"/>
      <c r="D87" s="175"/>
      <c r="E87" s="174"/>
      <c r="F87" s="174"/>
      <c r="G87" s="174"/>
      <c r="H87" s="175"/>
      <c r="I87" s="176"/>
      <c r="J87" s="177"/>
      <c r="K87" s="178"/>
      <c r="L87" s="19"/>
      <c r="M87" s="19"/>
      <c r="N87" s="67" t="str">
        <f>IF((ANXE_COMMANDE_PUBLIQUE!C87)=0,"",ANXE_COMMANDE_PUBLIQUE!C87)</f>
        <v/>
      </c>
      <c r="O87" s="67" t="str">
        <f>IF((ANXE_COMMANDE_PUBLIQUE!D87)=0,"",ANXE_COMMANDE_PUBLIQUE!D87)</f>
        <v/>
      </c>
      <c r="P87" s="180"/>
      <c r="Q87" s="181" t="str">
        <f t="shared" si="3"/>
        <v/>
      </c>
      <c r="R87" s="181" t="str">
        <f t="shared" si="4"/>
        <v/>
      </c>
      <c r="S87" s="182"/>
      <c r="T87" s="181" t="str">
        <f t="shared" si="5"/>
        <v/>
      </c>
      <c r="U87" s="67"/>
      <c r="V87" s="67"/>
    </row>
    <row r="88" spans="1:22" x14ac:dyDescent="0.25">
      <c r="A88" s="3"/>
      <c r="B88" s="174"/>
      <c r="C88" s="175"/>
      <c r="D88" s="175"/>
      <c r="E88" s="174"/>
      <c r="F88" s="174"/>
      <c r="G88" s="174"/>
      <c r="H88" s="175"/>
      <c r="I88" s="176"/>
      <c r="J88" s="177"/>
      <c r="K88" s="178"/>
      <c r="L88" s="19"/>
      <c r="M88" s="19"/>
      <c r="N88" s="67" t="str">
        <f>IF((ANXE_COMMANDE_PUBLIQUE!C88)=0,"",ANXE_COMMANDE_PUBLIQUE!C88)</f>
        <v/>
      </c>
      <c r="O88" s="67" t="str">
        <f>IF((ANXE_COMMANDE_PUBLIQUE!D88)=0,"",ANXE_COMMANDE_PUBLIQUE!D88)</f>
        <v/>
      </c>
      <c r="P88" s="180"/>
      <c r="Q88" s="181" t="str">
        <f t="shared" si="3"/>
        <v/>
      </c>
      <c r="R88" s="181" t="str">
        <f t="shared" si="4"/>
        <v/>
      </c>
      <c r="S88" s="182"/>
      <c r="T88" s="181" t="str">
        <f t="shared" si="5"/>
        <v/>
      </c>
      <c r="U88" s="67"/>
      <c r="V88" s="67"/>
    </row>
    <row r="89" spans="1:22" x14ac:dyDescent="0.25">
      <c r="A89" s="3"/>
      <c r="B89" s="174"/>
      <c r="C89" s="175"/>
      <c r="D89" s="175"/>
      <c r="E89" s="174"/>
      <c r="F89" s="174"/>
      <c r="G89" s="174"/>
      <c r="H89" s="175"/>
      <c r="I89" s="176"/>
      <c r="J89" s="177"/>
      <c r="K89" s="178"/>
      <c r="L89" s="19"/>
      <c r="M89" s="19"/>
      <c r="N89" s="67" t="str">
        <f>IF((ANXE_COMMANDE_PUBLIQUE!C89)=0,"",ANXE_COMMANDE_PUBLIQUE!C89)</f>
        <v/>
      </c>
      <c r="O89" s="67" t="str">
        <f>IF((ANXE_COMMANDE_PUBLIQUE!D89)=0,"",ANXE_COMMANDE_PUBLIQUE!D89)</f>
        <v/>
      </c>
      <c r="P89" s="180"/>
      <c r="Q89" s="181" t="str">
        <f t="shared" si="3"/>
        <v/>
      </c>
      <c r="R89" s="181" t="str">
        <f t="shared" si="4"/>
        <v/>
      </c>
      <c r="S89" s="182"/>
      <c r="T89" s="181" t="str">
        <f t="shared" si="5"/>
        <v/>
      </c>
      <c r="U89" s="67"/>
      <c r="V89" s="67"/>
    </row>
    <row r="90" spans="1:22" x14ac:dyDescent="0.25">
      <c r="A90" s="3"/>
      <c r="B90" s="174"/>
      <c r="C90" s="175"/>
      <c r="D90" s="175"/>
      <c r="E90" s="174"/>
      <c r="F90" s="174"/>
      <c r="G90" s="174"/>
      <c r="H90" s="175"/>
      <c r="I90" s="176"/>
      <c r="J90" s="177"/>
      <c r="K90" s="178"/>
      <c r="L90" s="19"/>
      <c r="M90" s="19"/>
      <c r="N90" s="67" t="str">
        <f>IF((ANXE_COMMANDE_PUBLIQUE!C90)=0,"",ANXE_COMMANDE_PUBLIQUE!C90)</f>
        <v/>
      </c>
      <c r="O90" s="67" t="str">
        <f>IF((ANXE_COMMANDE_PUBLIQUE!D90)=0,"",ANXE_COMMANDE_PUBLIQUE!D90)</f>
        <v/>
      </c>
      <c r="P90" s="180"/>
      <c r="Q90" s="181" t="str">
        <f t="shared" si="3"/>
        <v/>
      </c>
      <c r="R90" s="181" t="str">
        <f t="shared" si="4"/>
        <v/>
      </c>
      <c r="S90" s="182"/>
      <c r="T90" s="181" t="str">
        <f t="shared" si="5"/>
        <v/>
      </c>
      <c r="U90" s="67"/>
      <c r="V90" s="67"/>
    </row>
    <row r="91" spans="1:22" x14ac:dyDescent="0.25">
      <c r="A91" s="3"/>
      <c r="B91" s="174"/>
      <c r="C91" s="175"/>
      <c r="D91" s="175"/>
      <c r="E91" s="174"/>
      <c r="F91" s="174"/>
      <c r="G91" s="174"/>
      <c r="H91" s="175"/>
      <c r="I91" s="176"/>
      <c r="J91" s="177"/>
      <c r="K91" s="178"/>
      <c r="L91" s="19"/>
      <c r="M91" s="19"/>
      <c r="N91" s="67" t="str">
        <f>IF((ANXE_COMMANDE_PUBLIQUE!C91)=0,"",ANXE_COMMANDE_PUBLIQUE!C91)</f>
        <v/>
      </c>
      <c r="O91" s="67" t="str">
        <f>IF((ANXE_COMMANDE_PUBLIQUE!D91)=0,"",ANXE_COMMANDE_PUBLIQUE!D91)</f>
        <v/>
      </c>
      <c r="P91" s="180"/>
      <c r="Q91" s="181" t="str">
        <f t="shared" si="3"/>
        <v/>
      </c>
      <c r="R91" s="181" t="str">
        <f t="shared" si="4"/>
        <v/>
      </c>
      <c r="S91" s="182"/>
      <c r="T91" s="181" t="str">
        <f t="shared" si="5"/>
        <v/>
      </c>
      <c r="U91" s="67"/>
      <c r="V91" s="67"/>
    </row>
    <row r="92" spans="1:22" x14ac:dyDescent="0.25">
      <c r="A92" s="3"/>
      <c r="B92" s="174"/>
      <c r="C92" s="175"/>
      <c r="D92" s="175"/>
      <c r="E92" s="174"/>
      <c r="F92" s="174"/>
      <c r="G92" s="174"/>
      <c r="H92" s="175"/>
      <c r="I92" s="176"/>
      <c r="J92" s="177"/>
      <c r="K92" s="178"/>
      <c r="L92" s="19"/>
      <c r="M92" s="19"/>
      <c r="N92" s="67" t="str">
        <f>IF((ANXE_COMMANDE_PUBLIQUE!C92)=0,"",ANXE_COMMANDE_PUBLIQUE!C92)</f>
        <v/>
      </c>
      <c r="O92" s="67" t="str">
        <f>IF((ANXE_COMMANDE_PUBLIQUE!D92)=0,"",ANXE_COMMANDE_PUBLIQUE!D92)</f>
        <v/>
      </c>
      <c r="P92" s="180"/>
      <c r="Q92" s="181" t="str">
        <f t="shared" si="3"/>
        <v/>
      </c>
      <c r="R92" s="181" t="str">
        <f t="shared" si="4"/>
        <v/>
      </c>
      <c r="S92" s="182"/>
      <c r="T92" s="181" t="str">
        <f t="shared" si="5"/>
        <v/>
      </c>
      <c r="U92" s="67"/>
      <c r="V92" s="67"/>
    </row>
    <row r="93" spans="1:22" x14ac:dyDescent="0.25">
      <c r="A93" s="3"/>
      <c r="B93" s="174"/>
      <c r="C93" s="175"/>
      <c r="D93" s="175"/>
      <c r="E93" s="174"/>
      <c r="F93" s="174"/>
      <c r="G93" s="174"/>
      <c r="H93" s="175"/>
      <c r="I93" s="176"/>
      <c r="J93" s="177"/>
      <c r="K93" s="178"/>
      <c r="L93" s="19"/>
      <c r="M93" s="19"/>
      <c r="N93" s="67" t="str">
        <f>IF((ANXE_COMMANDE_PUBLIQUE!C93)=0,"",ANXE_COMMANDE_PUBLIQUE!C93)</f>
        <v/>
      </c>
      <c r="O93" s="67" t="str">
        <f>IF((ANXE_COMMANDE_PUBLIQUE!D93)=0,"",ANXE_COMMANDE_PUBLIQUE!D93)</f>
        <v/>
      </c>
      <c r="P93" s="180"/>
      <c r="Q93" s="181" t="str">
        <f t="shared" si="3"/>
        <v/>
      </c>
      <c r="R93" s="181" t="str">
        <f t="shared" si="4"/>
        <v/>
      </c>
      <c r="S93" s="182"/>
      <c r="T93" s="181" t="str">
        <f t="shared" si="5"/>
        <v/>
      </c>
      <c r="U93" s="67"/>
      <c r="V93" s="67"/>
    </row>
    <row r="94" spans="1:22" x14ac:dyDescent="0.25">
      <c r="A94" s="3"/>
      <c r="B94" s="174"/>
      <c r="C94" s="175"/>
      <c r="D94" s="175"/>
      <c r="E94" s="174"/>
      <c r="F94" s="174"/>
      <c r="G94" s="174"/>
      <c r="H94" s="175"/>
      <c r="I94" s="176"/>
      <c r="J94" s="177"/>
      <c r="K94" s="178"/>
      <c r="L94" s="19"/>
      <c r="M94" s="19"/>
      <c r="N94" s="67" t="str">
        <f>IF((ANXE_COMMANDE_PUBLIQUE!C94)=0,"",ANXE_COMMANDE_PUBLIQUE!C94)</f>
        <v/>
      </c>
      <c r="O94" s="67" t="str">
        <f>IF((ANXE_COMMANDE_PUBLIQUE!D94)=0,"",ANXE_COMMANDE_PUBLIQUE!D94)</f>
        <v/>
      </c>
      <c r="P94" s="180"/>
      <c r="Q94" s="181" t="str">
        <f t="shared" si="3"/>
        <v/>
      </c>
      <c r="R94" s="181" t="str">
        <f t="shared" si="4"/>
        <v/>
      </c>
      <c r="S94" s="182"/>
      <c r="T94" s="181" t="str">
        <f t="shared" si="5"/>
        <v/>
      </c>
      <c r="U94" s="67"/>
      <c r="V94" s="67"/>
    </row>
    <row r="95" spans="1:22" x14ac:dyDescent="0.25">
      <c r="A95" s="3"/>
      <c r="B95" s="174"/>
      <c r="C95" s="175"/>
      <c r="D95" s="175"/>
      <c r="E95" s="174"/>
      <c r="F95" s="174"/>
      <c r="G95" s="174"/>
      <c r="H95" s="175"/>
      <c r="I95" s="176"/>
      <c r="J95" s="177"/>
      <c r="K95" s="178"/>
      <c r="L95" s="19"/>
      <c r="M95" s="19"/>
      <c r="N95" s="67" t="str">
        <f>IF((ANXE_COMMANDE_PUBLIQUE!C95)=0,"",ANXE_COMMANDE_PUBLIQUE!C95)</f>
        <v/>
      </c>
      <c r="O95" s="67" t="str">
        <f>IF((ANXE_COMMANDE_PUBLIQUE!D95)=0,"",ANXE_COMMANDE_PUBLIQUE!D95)</f>
        <v/>
      </c>
      <c r="P95" s="180"/>
      <c r="Q95" s="181" t="str">
        <f t="shared" si="3"/>
        <v/>
      </c>
      <c r="R95" s="181" t="str">
        <f t="shared" si="4"/>
        <v/>
      </c>
      <c r="S95" s="182"/>
      <c r="T95" s="181" t="str">
        <f t="shared" si="5"/>
        <v/>
      </c>
      <c r="U95" s="67"/>
      <c r="V95" s="67"/>
    </row>
    <row r="96" spans="1:22" x14ac:dyDescent="0.25">
      <c r="A96" s="3"/>
      <c r="B96" s="174"/>
      <c r="C96" s="175"/>
      <c r="D96" s="175"/>
      <c r="E96" s="174"/>
      <c r="F96" s="174"/>
      <c r="G96" s="174"/>
      <c r="H96" s="175"/>
      <c r="I96" s="176"/>
      <c r="J96" s="177"/>
      <c r="K96" s="178"/>
      <c r="L96" s="19"/>
      <c r="M96" s="19"/>
      <c r="N96" s="67" t="str">
        <f>IF((ANXE_COMMANDE_PUBLIQUE!C96)=0,"",ANXE_COMMANDE_PUBLIQUE!C96)</f>
        <v/>
      </c>
      <c r="O96" s="67" t="str">
        <f>IF((ANXE_COMMANDE_PUBLIQUE!D96)=0,"",ANXE_COMMANDE_PUBLIQUE!D96)</f>
        <v/>
      </c>
      <c r="P96" s="180"/>
      <c r="Q96" s="181" t="str">
        <f t="shared" si="3"/>
        <v/>
      </c>
      <c r="R96" s="181" t="str">
        <f t="shared" si="4"/>
        <v/>
      </c>
      <c r="S96" s="182"/>
      <c r="T96" s="181" t="str">
        <f t="shared" si="5"/>
        <v/>
      </c>
      <c r="U96" s="67"/>
      <c r="V96" s="67"/>
    </row>
    <row r="97" spans="1:22" x14ac:dyDescent="0.25">
      <c r="A97" s="3"/>
      <c r="B97" s="174"/>
      <c r="C97" s="175"/>
      <c r="D97" s="175"/>
      <c r="E97" s="174"/>
      <c r="F97" s="174"/>
      <c r="G97" s="174"/>
      <c r="H97" s="175"/>
      <c r="I97" s="176"/>
      <c r="J97" s="177"/>
      <c r="K97" s="178"/>
      <c r="L97" s="19"/>
      <c r="M97" s="19"/>
      <c r="N97" s="67" t="str">
        <f>IF((ANXE_COMMANDE_PUBLIQUE!C97)=0,"",ANXE_COMMANDE_PUBLIQUE!C97)</f>
        <v/>
      </c>
      <c r="O97" s="67" t="str">
        <f>IF((ANXE_COMMANDE_PUBLIQUE!D97)=0,"",ANXE_COMMANDE_PUBLIQUE!D97)</f>
        <v/>
      </c>
      <c r="P97" s="180"/>
      <c r="Q97" s="181" t="str">
        <f t="shared" si="3"/>
        <v/>
      </c>
      <c r="R97" s="181" t="str">
        <f t="shared" si="4"/>
        <v/>
      </c>
      <c r="S97" s="182"/>
      <c r="T97" s="181" t="str">
        <f t="shared" si="5"/>
        <v/>
      </c>
      <c r="U97" s="67"/>
      <c r="V97" s="67"/>
    </row>
    <row r="98" spans="1:22" x14ac:dyDescent="0.25">
      <c r="A98" s="3"/>
      <c r="B98" s="174"/>
      <c r="C98" s="175"/>
      <c r="D98" s="175"/>
      <c r="E98" s="174"/>
      <c r="F98" s="174"/>
      <c r="G98" s="174"/>
      <c r="H98" s="175"/>
      <c r="I98" s="176"/>
      <c r="J98" s="177"/>
      <c r="K98" s="178"/>
      <c r="L98" s="19"/>
      <c r="M98" s="19"/>
      <c r="N98" s="67" t="str">
        <f>IF((ANXE_COMMANDE_PUBLIQUE!C98)=0,"",ANXE_COMMANDE_PUBLIQUE!C98)</f>
        <v/>
      </c>
      <c r="O98" s="67" t="str">
        <f>IF((ANXE_COMMANDE_PUBLIQUE!D98)=0,"",ANXE_COMMANDE_PUBLIQUE!D98)</f>
        <v/>
      </c>
      <c r="P98" s="180"/>
      <c r="Q98" s="181" t="str">
        <f t="shared" si="3"/>
        <v/>
      </c>
      <c r="R98" s="181" t="str">
        <f t="shared" si="4"/>
        <v/>
      </c>
      <c r="S98" s="182"/>
      <c r="T98" s="181" t="str">
        <f t="shared" si="5"/>
        <v/>
      </c>
      <c r="U98" s="67"/>
      <c r="V98" s="67"/>
    </row>
    <row r="99" spans="1:22" x14ac:dyDescent="0.25">
      <c r="A99" s="3"/>
      <c r="B99" s="174"/>
      <c r="C99" s="175"/>
      <c r="D99" s="175"/>
      <c r="E99" s="174"/>
      <c r="F99" s="174"/>
      <c r="G99" s="174"/>
      <c r="H99" s="175"/>
      <c r="I99" s="176"/>
      <c r="J99" s="177"/>
      <c r="K99" s="178"/>
      <c r="L99" s="19"/>
      <c r="M99" s="19"/>
      <c r="N99" s="67" t="str">
        <f>IF((ANXE_COMMANDE_PUBLIQUE!C99)=0,"",ANXE_COMMANDE_PUBLIQUE!C99)</f>
        <v/>
      </c>
      <c r="O99" s="67" t="str">
        <f>IF((ANXE_COMMANDE_PUBLIQUE!D99)=0,"",ANXE_COMMANDE_PUBLIQUE!D99)</f>
        <v/>
      </c>
      <c r="P99" s="180"/>
      <c r="Q99" s="181" t="str">
        <f t="shared" si="3"/>
        <v/>
      </c>
      <c r="R99" s="181" t="str">
        <f t="shared" si="4"/>
        <v/>
      </c>
      <c r="S99" s="182"/>
      <c r="T99" s="181" t="str">
        <f t="shared" si="5"/>
        <v/>
      </c>
      <c r="U99" s="67"/>
      <c r="V99" s="67"/>
    </row>
    <row r="100" spans="1:22" x14ac:dyDescent="0.25">
      <c r="A100" s="3"/>
      <c r="B100" s="174"/>
      <c r="C100" s="175"/>
      <c r="D100" s="175"/>
      <c r="E100" s="174"/>
      <c r="F100" s="174"/>
      <c r="G100" s="174"/>
      <c r="H100" s="175"/>
      <c r="I100" s="176"/>
      <c r="J100" s="177"/>
      <c r="K100" s="178"/>
      <c r="L100" s="19"/>
      <c r="M100" s="19"/>
      <c r="N100" s="67" t="str">
        <f>IF((ANXE_COMMANDE_PUBLIQUE!C100)=0,"",ANXE_COMMANDE_PUBLIQUE!C100)</f>
        <v/>
      </c>
      <c r="O100" s="67" t="str">
        <f>IF((ANXE_COMMANDE_PUBLIQUE!D100)=0,"",ANXE_COMMANDE_PUBLIQUE!D100)</f>
        <v/>
      </c>
      <c r="P100" s="180"/>
      <c r="Q100" s="181" t="str">
        <f t="shared" si="3"/>
        <v/>
      </c>
      <c r="R100" s="181" t="str">
        <f t="shared" si="4"/>
        <v/>
      </c>
      <c r="S100" s="182"/>
      <c r="T100" s="181" t="str">
        <f t="shared" si="5"/>
        <v/>
      </c>
      <c r="U100" s="67"/>
      <c r="V100" s="67"/>
    </row>
    <row r="101" spans="1:22" x14ac:dyDescent="0.25">
      <c r="A101" s="3"/>
      <c r="B101" s="174"/>
      <c r="C101" s="175"/>
      <c r="D101" s="175"/>
      <c r="E101" s="174"/>
      <c r="F101" s="174"/>
      <c r="G101" s="174"/>
      <c r="H101" s="175"/>
      <c r="I101" s="176"/>
      <c r="J101" s="177"/>
      <c r="K101" s="178"/>
      <c r="L101" s="19"/>
      <c r="M101" s="19"/>
      <c r="N101" s="67" t="str">
        <f>IF((ANXE_COMMANDE_PUBLIQUE!C101)=0,"",ANXE_COMMANDE_PUBLIQUE!C101)</f>
        <v/>
      </c>
      <c r="O101" s="67" t="str">
        <f>IF((ANXE_COMMANDE_PUBLIQUE!D101)=0,"",ANXE_COMMANDE_PUBLIQUE!D101)</f>
        <v/>
      </c>
      <c r="P101" s="180"/>
      <c r="Q101" s="181" t="str">
        <f t="shared" si="3"/>
        <v/>
      </c>
      <c r="R101" s="181" t="str">
        <f t="shared" si="4"/>
        <v/>
      </c>
      <c r="S101" s="182"/>
      <c r="T101" s="181" t="str">
        <f t="shared" si="5"/>
        <v/>
      </c>
      <c r="U101" s="67"/>
      <c r="V101" s="67"/>
    </row>
    <row r="102" spans="1:22" x14ac:dyDescent="0.25">
      <c r="A102" s="3"/>
      <c r="B102" s="174"/>
      <c r="C102" s="175"/>
      <c r="D102" s="175"/>
      <c r="E102" s="174"/>
      <c r="F102" s="174"/>
      <c r="G102" s="174"/>
      <c r="H102" s="175"/>
      <c r="I102" s="176"/>
      <c r="J102" s="177"/>
      <c r="K102" s="178"/>
      <c r="L102" s="19"/>
      <c r="M102" s="19"/>
      <c r="N102" s="67" t="str">
        <f>IF((ANXE_COMMANDE_PUBLIQUE!C102)=0,"",ANXE_COMMANDE_PUBLIQUE!C102)</f>
        <v/>
      </c>
      <c r="O102" s="67" t="str">
        <f>IF((ANXE_COMMANDE_PUBLIQUE!D102)=0,"",ANXE_COMMANDE_PUBLIQUE!D102)</f>
        <v/>
      </c>
      <c r="P102" s="180"/>
      <c r="Q102" s="181" t="str">
        <f t="shared" si="3"/>
        <v/>
      </c>
      <c r="R102" s="181" t="str">
        <f t="shared" si="4"/>
        <v/>
      </c>
      <c r="S102" s="182"/>
      <c r="T102" s="181" t="str">
        <f t="shared" si="5"/>
        <v/>
      </c>
      <c r="U102" s="67"/>
      <c r="V102" s="67"/>
    </row>
    <row r="103" spans="1:22" x14ac:dyDescent="0.25">
      <c r="C103" s="19"/>
      <c r="D103" s="19"/>
      <c r="E103" s="19"/>
      <c r="F103" s="19"/>
      <c r="G103" s="19"/>
      <c r="H103" s="19"/>
      <c r="I103" s="20"/>
      <c r="J103" s="19"/>
      <c r="K103" s="19"/>
      <c r="L103" s="19"/>
    </row>
    <row r="104" spans="1:22" x14ac:dyDescent="0.25">
      <c r="C104" s="19"/>
      <c r="D104" s="19"/>
      <c r="E104" s="19"/>
      <c r="F104" s="19"/>
      <c r="G104" s="19"/>
      <c r="H104" s="19"/>
      <c r="I104" s="20"/>
      <c r="J104" s="19"/>
      <c r="K104" s="19"/>
      <c r="L104" s="19"/>
    </row>
    <row r="105" spans="1:22" x14ac:dyDescent="0.25">
      <c r="C105" s="19"/>
      <c r="D105" s="19"/>
      <c r="E105" s="19"/>
      <c r="F105" s="19"/>
      <c r="G105" s="19"/>
      <c r="H105" s="19"/>
      <c r="I105" s="20"/>
      <c r="J105" s="19"/>
      <c r="K105" s="19"/>
      <c r="L105" s="19"/>
    </row>
    <row r="106" spans="1:22" x14ac:dyDescent="0.25">
      <c r="C106" s="19"/>
      <c r="D106" s="19"/>
      <c r="E106" s="19"/>
      <c r="F106" s="19"/>
      <c r="G106" s="19"/>
      <c r="H106" s="19"/>
      <c r="I106" s="20"/>
      <c r="J106" s="19"/>
      <c r="K106" s="19"/>
      <c r="L106" s="19"/>
    </row>
    <row r="107" spans="1:22" x14ac:dyDescent="0.25">
      <c r="C107" s="19"/>
      <c r="D107" s="19"/>
      <c r="E107" s="19"/>
      <c r="F107" s="19"/>
      <c r="G107" s="19"/>
      <c r="H107" s="19"/>
      <c r="I107" s="20"/>
      <c r="J107" s="19"/>
      <c r="K107" s="19"/>
      <c r="L107" s="19"/>
    </row>
    <row r="108" spans="1:22" x14ac:dyDescent="0.25">
      <c r="C108" s="19"/>
      <c r="D108" s="19"/>
      <c r="E108" s="19"/>
      <c r="F108" s="19"/>
      <c r="G108" s="19"/>
      <c r="H108" s="19"/>
      <c r="I108" s="20"/>
      <c r="J108" s="19"/>
      <c r="K108" s="19"/>
      <c r="L108" s="19"/>
    </row>
    <row r="109" spans="1:22" x14ac:dyDescent="0.25">
      <c r="C109" s="19"/>
      <c r="D109" s="19"/>
      <c r="E109" s="19"/>
      <c r="F109" s="19"/>
      <c r="G109" s="19"/>
      <c r="H109" s="19"/>
      <c r="I109" s="20"/>
      <c r="J109" s="19"/>
      <c r="K109" s="19"/>
      <c r="L109" s="19"/>
    </row>
    <row r="110" spans="1:22" x14ac:dyDescent="0.25">
      <c r="C110" s="19"/>
      <c r="D110" s="19"/>
      <c r="E110" s="19"/>
      <c r="F110" s="19"/>
      <c r="G110" s="19"/>
      <c r="H110" s="19"/>
      <c r="I110" s="20"/>
      <c r="J110" s="19"/>
      <c r="K110" s="19"/>
      <c r="L110" s="19"/>
    </row>
    <row r="111" spans="1:22" x14ac:dyDescent="0.25">
      <c r="I111" s="13"/>
    </row>
    <row r="112" spans="1:22" x14ac:dyDescent="0.25">
      <c r="I112" s="13"/>
    </row>
    <row r="113" spans="9:9" x14ac:dyDescent="0.25">
      <c r="I113" s="13"/>
    </row>
    <row r="114" spans="9:9" x14ac:dyDescent="0.25">
      <c r="I114" s="13"/>
    </row>
    <row r="115" spans="9:9" x14ac:dyDescent="0.25">
      <c r="I115" s="13"/>
    </row>
    <row r="116" spans="9:9" x14ac:dyDescent="0.25">
      <c r="I116" s="13"/>
    </row>
    <row r="117" spans="9:9" x14ac:dyDescent="0.25">
      <c r="I117" s="13"/>
    </row>
    <row r="118" spans="9:9" x14ac:dyDescent="0.25">
      <c r="I118" s="13"/>
    </row>
    <row r="119" spans="9:9" x14ac:dyDescent="0.25">
      <c r="I119" s="13"/>
    </row>
    <row r="120" spans="9:9" x14ac:dyDescent="0.25">
      <c r="I120" s="13"/>
    </row>
    <row r="121" spans="9:9" x14ac:dyDescent="0.25">
      <c r="I121" s="13"/>
    </row>
    <row r="122" spans="9:9" x14ac:dyDescent="0.25">
      <c r="I122" s="13"/>
    </row>
    <row r="123" spans="9:9" x14ac:dyDescent="0.25">
      <c r="I123" s="13"/>
    </row>
    <row r="124" spans="9:9" x14ac:dyDescent="0.25">
      <c r="I124" s="13"/>
    </row>
    <row r="125" spans="9:9" x14ac:dyDescent="0.25">
      <c r="I125" s="13"/>
    </row>
    <row r="126" spans="9:9" x14ac:dyDescent="0.25">
      <c r="I126" s="13"/>
    </row>
  </sheetData>
  <sheetProtection algorithmName="SHA-512" hashValue="ojYE+JX6pk7H/k8nfcKi6yAOZz14ADgSfK1qKbG9JX3/LLV4pZwam5gZ++KfpMkvE8kzHPYW55clYg4QzwNQQQ==" saltValue="VA+AitooQ37RhLKR8bf+eA==" spinCount="100000" sheet="1" objects="1" scenarios="1"/>
  <mergeCells count="5">
    <mergeCell ref="C9:F9"/>
    <mergeCell ref="C10:F10"/>
    <mergeCell ref="C11:F11"/>
    <mergeCell ref="C15:J15"/>
    <mergeCell ref="O15:V15"/>
  </mergeCells>
  <phoneticPr fontId="45" type="noConversion"/>
  <pageMargins left="0.7" right="0.7" top="0.75" bottom="0.75" header="0.3" footer="0.3"/>
  <pageSetup paperSize="9" orientation="portrait" r:id="rId1"/>
  <ignoredErrors>
    <ignoredError sqref="D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3800BBC-9D94-4863-94FF-A6834F129079}">
          <x14:formula1>
            <xm:f>Qualification!$D$10:$D$12</xm:f>
          </x14:formula1>
          <xm:sqref>E19:E102</xm:sqref>
        </x14:dataValidation>
        <x14:dataValidation type="list" allowBlank="1" showInputMessage="1" showErrorMessage="1" xr:uid="{EC97B3CF-F3B2-4675-8912-0FDB0DE3ED48}">
          <x14:formula1>
            <xm:f>Qualification!$D$14:$D$15</xm:f>
          </x14:formula1>
          <xm:sqref>F19:F102</xm:sqref>
        </x14:dataValidation>
        <x14:dataValidation type="list" allowBlank="1" showInputMessage="1" showErrorMessage="1" xr:uid="{4E7F9C37-CF6A-428E-B9A9-3F7FC22FBBF1}">
          <x14:formula1>
            <xm:f>Qualification!$D$18:$D$21</xm:f>
          </x14:formula1>
          <xm:sqref>H19:H102</xm:sqref>
        </x14:dataValidation>
        <x14:dataValidation type="list" allowBlank="1" showInputMessage="1" showErrorMessage="1" xr:uid="{44370C8C-5D56-4D25-A5C2-5EDE1DC09427}">
          <x14:formula1>
            <xm:f>Qualification!$A$15:$A$16</xm:f>
          </x14:formula1>
          <xm:sqref>N19:N102</xm:sqref>
        </x14:dataValidation>
        <x14:dataValidation type="list" allowBlank="1" showInputMessage="1" showErrorMessage="1" xr:uid="{31E928A5-EA43-44B0-B5D5-4372EED92EDC}">
          <x14:formula1>
            <xm:f>Qualification!$E$19:$E$21</xm:f>
          </x14:formula1>
          <xm:sqref>D19:D102 O19:O102</xm:sqref>
        </x14:dataValidation>
        <x14:dataValidation type="list" allowBlank="1" showInputMessage="1" showErrorMessage="1" xr:uid="{34531935-2723-4426-BCE4-28D29A38CE52}">
          <x14:formula1>
            <xm:f>Qualification!$C$8:$C$9</xm:f>
          </x14:formula1>
          <xm:sqref>C13</xm:sqref>
        </x14:dataValidation>
        <x14:dataValidation type="list" allowBlank="1" showInputMessage="1" showErrorMessage="1" xr:uid="{0559845F-1BC1-4DFF-8777-1BF4A3328B09}">
          <x14:formula1>
            <xm:f>Qualification!$A$15:$A$17</xm:f>
          </x14:formula1>
          <xm:sqref>C19:C102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92D050"/>
  </sheetPr>
  <dimension ref="A1:W224"/>
  <sheetViews>
    <sheetView zoomScale="90" zoomScaleNormal="90" workbookViewId="0">
      <selection activeCell="B2" sqref="B2"/>
    </sheetView>
  </sheetViews>
  <sheetFormatPr baseColWidth="10" defaultColWidth="9.140625" defaultRowHeight="15" outlineLevelCol="1" x14ac:dyDescent="0.25"/>
  <cols>
    <col min="1" max="1" width="3" style="12" customWidth="1"/>
    <col min="2" max="2" width="25.28515625" style="12" customWidth="1"/>
    <col min="3" max="4" width="29" style="12" customWidth="1"/>
    <col min="5" max="9" width="30.85546875" style="12" customWidth="1"/>
    <col min="10" max="11" width="42.5703125" style="12" bestFit="1" customWidth="1"/>
    <col min="12" max="12" width="37.5703125" style="12" hidden="1" customWidth="1" outlineLevel="1"/>
    <col min="13" max="13" width="32.140625" style="12" hidden="1" customWidth="1" outlineLevel="1"/>
    <col min="14" max="14" width="27.42578125" style="12" hidden="1" customWidth="1" outlineLevel="1"/>
    <col min="15" max="15" width="32.5703125" style="12" hidden="1" customWidth="1" outlineLevel="1"/>
    <col min="16" max="16" width="23.28515625" style="12" hidden="1" customWidth="1" outlineLevel="1"/>
    <col min="17" max="17" width="24" style="12" hidden="1" customWidth="1" outlineLevel="1"/>
    <col min="18" max="18" width="23.85546875" style="12" hidden="1" customWidth="1" outlineLevel="1"/>
    <col min="19" max="19" width="20" style="12" hidden="1" customWidth="1" outlineLevel="1"/>
    <col min="20" max="20" width="18.28515625" style="12" hidden="1" customWidth="1" outlineLevel="1"/>
    <col min="21" max="21" width="43.7109375" style="12" hidden="1" customWidth="1" outlineLevel="1"/>
    <col min="22" max="22" width="29.7109375" style="12" hidden="1" customWidth="1" outlineLevel="1"/>
    <col min="23" max="23" width="9.140625" style="12" collapsed="1"/>
    <col min="24" max="16384" width="9.140625" style="12"/>
  </cols>
  <sheetData>
    <row r="1" spans="1:2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30.75" x14ac:dyDescent="0.45">
      <c r="A2" s="19"/>
      <c r="B2" s="26" t="s">
        <v>121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0" t="s">
        <v>122</v>
      </c>
      <c r="N2" s="50"/>
      <c r="O2" s="50"/>
      <c r="P2" s="50"/>
      <c r="Q2" s="50"/>
      <c r="R2" s="50"/>
      <c r="S2" s="50"/>
      <c r="T2" s="19"/>
      <c r="U2" s="19"/>
      <c r="V2" s="19"/>
    </row>
    <row r="3" spans="1:22" ht="18" x14ac:dyDescent="0.25">
      <c r="A3" s="19"/>
      <c r="B3" s="28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8" x14ac:dyDescent="0.25">
      <c r="A5" s="19"/>
      <c r="B5" s="243" t="s">
        <v>85</v>
      </c>
      <c r="C5" s="243"/>
      <c r="D5" s="245" t="str">
        <f>IF(ISBLANK(NOTICE!D15),"Vous devez renseigner l'onglet NOTICE",NOTICE!D15)</f>
        <v>Vous devez renseigner l'onglet NOTICE</v>
      </c>
      <c r="E5" s="246"/>
      <c r="F5" s="246"/>
      <c r="G5" s="246"/>
      <c r="H5" s="24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8" x14ac:dyDescent="0.25">
      <c r="A6" s="19"/>
      <c r="B6" s="244" t="s">
        <v>86</v>
      </c>
      <c r="C6" s="244"/>
      <c r="D6" s="248" t="str">
        <f>IF(ISBLANK(NOTICE!D16),"Vous devez renseigner l'onglet NOTICE",NOTICE!D16)</f>
        <v>Vous devez renseigner l'onglet NOTICE</v>
      </c>
      <c r="E6" s="249"/>
      <c r="F6" s="249"/>
      <c r="G6" s="249"/>
      <c r="H6" s="25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8" x14ac:dyDescent="0.25">
      <c r="A7" s="19"/>
      <c r="B7" s="253" t="s">
        <v>16</v>
      </c>
      <c r="C7" s="253"/>
      <c r="D7" s="248" t="str">
        <f>IF(ISBLANK(NOTICE!D17),"Vous devez renseigner l'onglet NOTICE",NOTICE!D17)</f>
        <v>Vous devez renseigner l'onglet NOTICE</v>
      </c>
      <c r="E7" s="249"/>
      <c r="F7" s="249"/>
      <c r="G7" s="249"/>
      <c r="H7" s="25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15.75" x14ac:dyDescent="0.25">
      <c r="A9" s="19"/>
      <c r="B9" s="19"/>
      <c r="C9" s="19"/>
      <c r="D9" s="19"/>
      <c r="E9" s="251" t="s">
        <v>123</v>
      </c>
      <c r="F9" s="25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ht="18.75" x14ac:dyDescent="0.3">
      <c r="A10" s="19"/>
      <c r="B10" s="19"/>
      <c r="C10" s="19"/>
      <c r="D10" s="19"/>
      <c r="E10" s="107" t="s">
        <v>124</v>
      </c>
      <c r="F10" s="80">
        <f>SUM(J15:J67)</f>
        <v>0</v>
      </c>
      <c r="G10" s="159"/>
      <c r="H10" s="19"/>
      <c r="I10" s="19"/>
      <c r="J10" s="19"/>
      <c r="L10" s="42" t="str">
        <f>IF(COUNTIF(J15:J67,"Les colonnes G, L et M doivent être renseignées")&gt;1,"Les colonnes G, L et M doivent être renseignées","")</f>
        <v/>
      </c>
      <c r="M10" s="19"/>
      <c r="N10" s="19"/>
      <c r="O10" s="98" t="s">
        <v>125</v>
      </c>
      <c r="P10" s="106">
        <f>SUM(U15:U67)</f>
        <v>0</v>
      </c>
      <c r="Q10" s="159"/>
      <c r="R10" s="19"/>
      <c r="S10" s="19"/>
      <c r="T10" s="19"/>
      <c r="U10" s="19"/>
    </row>
    <row r="11" spans="1:22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60.6" customHeight="1" x14ac:dyDescent="0.25">
      <c r="A13" s="19"/>
      <c r="B13" s="241" t="s">
        <v>126</v>
      </c>
      <c r="C13" s="241" t="s">
        <v>127</v>
      </c>
      <c r="D13" s="241" t="s">
        <v>128</v>
      </c>
      <c r="E13" s="241" t="s">
        <v>129</v>
      </c>
      <c r="F13" s="241" t="s">
        <v>130</v>
      </c>
      <c r="G13" s="96" t="s">
        <v>131</v>
      </c>
      <c r="H13" s="241" t="s">
        <v>132</v>
      </c>
      <c r="I13" s="96" t="s">
        <v>133</v>
      </c>
      <c r="J13" s="96" t="s">
        <v>123</v>
      </c>
      <c r="K13" s="19"/>
      <c r="L13" s="254" t="s">
        <v>134</v>
      </c>
      <c r="M13" s="241" t="s">
        <v>135</v>
      </c>
      <c r="N13" s="241" t="s">
        <v>136</v>
      </c>
      <c r="O13" s="241" t="s">
        <v>129</v>
      </c>
      <c r="P13" s="241" t="s">
        <v>130</v>
      </c>
      <c r="Q13" s="241" t="s">
        <v>137</v>
      </c>
      <c r="R13" s="96" t="s">
        <v>131</v>
      </c>
      <c r="S13" s="241" t="s">
        <v>138</v>
      </c>
      <c r="T13" s="96" t="s">
        <v>133</v>
      </c>
      <c r="U13" s="96" t="s">
        <v>139</v>
      </c>
      <c r="V13" s="241" t="s">
        <v>140</v>
      </c>
    </row>
    <row r="14" spans="1:22" ht="15.75" x14ac:dyDescent="0.25">
      <c r="A14" s="19"/>
      <c r="B14" s="242"/>
      <c r="C14" s="242"/>
      <c r="D14" s="242"/>
      <c r="E14" s="242"/>
      <c r="F14" s="242"/>
      <c r="G14" s="97" t="s">
        <v>141</v>
      </c>
      <c r="H14" s="242"/>
      <c r="I14" s="97" t="s">
        <v>142</v>
      </c>
      <c r="J14" s="97" t="s">
        <v>143</v>
      </c>
      <c r="K14" s="19"/>
      <c r="L14" s="255"/>
      <c r="M14" s="242"/>
      <c r="N14" s="242"/>
      <c r="O14" s="242"/>
      <c r="P14" s="242"/>
      <c r="Q14" s="242"/>
      <c r="R14" s="97" t="s">
        <v>141</v>
      </c>
      <c r="S14" s="242"/>
      <c r="T14" s="97" t="s">
        <v>142</v>
      </c>
      <c r="U14" s="97" t="s">
        <v>143</v>
      </c>
      <c r="V14" s="242"/>
    </row>
    <row r="15" spans="1:22" x14ac:dyDescent="0.25">
      <c r="A15" s="19"/>
      <c r="B15" s="121"/>
      <c r="C15" s="49"/>
      <c r="D15" s="21"/>
      <c r="E15" s="21"/>
      <c r="F15" s="21"/>
      <c r="G15" s="108" t="str">
        <f>IF(E15="Catégorie A ou assimilé",Qualification!$C$24,IF(E15="Catégorie B ou C ou assimilé",Qualification!$C$25,IF(E15="Stagiaire",Qualification!$C$23,"")))</f>
        <v/>
      </c>
      <c r="H15" s="148"/>
      <c r="I15" s="148"/>
      <c r="J15" s="108" t="str">
        <f>IF(ISBLANK(E15),"",IF(OR((H15)="",ISBLANK(I15)),"Les colonnes E, H et I doivent être renseignées",G15*I15))</f>
        <v/>
      </c>
      <c r="K15" s="19"/>
      <c r="L15" s="21" t="str">
        <f>IF((ANXE_1_DEPENSES_PERS!B15)=0,"",ANXE_1_DEPENSES_PERS!B15)</f>
        <v/>
      </c>
      <c r="M15" s="21" t="str">
        <f>IF((ANXE_1_DEPENSES_PERS!C15)=0,"",ANXE_1_DEPENSES_PERS!C15)</f>
        <v/>
      </c>
      <c r="N15" s="21"/>
      <c r="O15" s="21"/>
      <c r="P15" s="152" t="str">
        <f>IF((ANXE_1_DEPENSES_PERS!F15)=0,"",ANXE_1_DEPENSES_PERS!F15)</f>
        <v/>
      </c>
      <c r="Q15" s="166"/>
      <c r="R15" s="108" t="str">
        <f>IF(O15="Catégorie A ou assimilé",Qualification!$C$24,IF(O15="Catégorie B ou C ou assimilé",Qualification!$C$25,IF(O15="Stagiaire",Qualification!$C$23,"")))</f>
        <v/>
      </c>
      <c r="S15" s="149"/>
      <c r="T15" s="149"/>
      <c r="U15" s="108" t="str">
        <f>IF(ISBLANK(O15),"",IF(OR((S15)="",ISBLANK(T15)),"Les colonnes O, S et T doivent être renseignées",R15*T15))</f>
        <v/>
      </c>
      <c r="V15" s="21"/>
    </row>
    <row r="16" spans="1:22" x14ac:dyDescent="0.25">
      <c r="A16" s="19"/>
      <c r="B16" s="121"/>
      <c r="C16" s="49"/>
      <c r="D16" s="21"/>
      <c r="E16" s="21"/>
      <c r="F16" s="21"/>
      <c r="G16" s="108" t="str">
        <f>IF(E16="Catégorie A ou assimilé",Qualification!$C$24,IF(E16="Catégorie B ou C ou assimilé",Qualification!$C$25,IF(E16="Stagiaire",Qualification!$C$23,"")))</f>
        <v/>
      </c>
      <c r="H16" s="148"/>
      <c r="I16" s="148"/>
      <c r="J16" s="108" t="str">
        <f t="shared" ref="J16:J67" si="0">IF(ISBLANK(E16),"",IF(OR((H16)="",ISBLANK(I16)),"Les colonnes E, H et I doivent être renseignées",G16*I16))</f>
        <v/>
      </c>
      <c r="K16" s="19"/>
      <c r="L16" s="21" t="str">
        <f>IF((ANXE_1_DEPENSES_PERS!B16)=0,"",ANXE_1_DEPENSES_PERS!B16)</f>
        <v/>
      </c>
      <c r="M16" s="21" t="str">
        <f>IF((ANXE_1_DEPENSES_PERS!C16)=0,"",ANXE_1_DEPENSES_PERS!C16)</f>
        <v/>
      </c>
      <c r="N16" s="21"/>
      <c r="O16" s="21"/>
      <c r="P16" s="160" t="str">
        <f>IF((ANXE_1_DEPENSES_PERS!F16)=0,"",ANXE_1_DEPENSES_PERS!F16)</f>
        <v/>
      </c>
      <c r="Q16" s="166"/>
      <c r="R16" s="157" t="str">
        <f>IF(O16="Catégorie A ou assimilé",Qualification!$C$24,IF(O16="Catégorie B ou C ou assimilé",Qualification!$C$25,IF(O16="Stagiaire",Qualification!$C$23,"")))</f>
        <v/>
      </c>
      <c r="S16" s="149"/>
      <c r="T16" s="149"/>
      <c r="U16" s="108" t="str">
        <f t="shared" ref="U16:U67" si="1">IF(ISBLANK(O16),"",IF(OR((S16)="",ISBLANK(T16)),"Les colonnes O, S et T doivent être renseignées",R16*T16))</f>
        <v/>
      </c>
      <c r="V16" s="21"/>
    </row>
    <row r="17" spans="1:22" x14ac:dyDescent="0.25">
      <c r="A17" s="19"/>
      <c r="B17" s="121"/>
      <c r="C17" s="49"/>
      <c r="D17" s="21"/>
      <c r="E17" s="21"/>
      <c r="F17" s="21"/>
      <c r="G17" s="108" t="str">
        <f>IF(E17="Catégorie A ou assimilé",Qualification!$C$24,IF(E17="Catégorie B ou C ou assimilé",Qualification!$C$25,IF(E17="Stagiaire",Qualification!$C$23,"")))</f>
        <v/>
      </c>
      <c r="H17" s="148"/>
      <c r="I17" s="148"/>
      <c r="J17" s="108" t="str">
        <f t="shared" si="0"/>
        <v/>
      </c>
      <c r="K17" s="19"/>
      <c r="L17" s="21" t="str">
        <f>IF((ANXE_1_DEPENSES_PERS!B17)=0,"",ANXE_1_DEPENSES_PERS!B17)</f>
        <v/>
      </c>
      <c r="M17" s="21" t="str">
        <f>IF((ANXE_1_DEPENSES_PERS!C17)=0,"",ANXE_1_DEPENSES_PERS!C17)</f>
        <v/>
      </c>
      <c r="N17" s="21"/>
      <c r="O17" s="21"/>
      <c r="P17" s="152" t="str">
        <f>IF((ANXE_1_DEPENSES_PERS!F17)=0,"",ANXE_1_DEPENSES_PERS!F17)</f>
        <v/>
      </c>
      <c r="Q17" s="166"/>
      <c r="R17" s="108" t="str">
        <f>IF(O17="Catégorie A ou assimilé",Qualification!$C$24,IF(O17="Catégorie B ou C ou assimilé",Qualification!$C$25,IF(O17="Stagiaire",Qualification!$C$23,"")))</f>
        <v/>
      </c>
      <c r="S17" s="149"/>
      <c r="T17" s="149"/>
      <c r="U17" s="108" t="str">
        <f t="shared" si="1"/>
        <v/>
      </c>
      <c r="V17" s="21"/>
    </row>
    <row r="18" spans="1:22" x14ac:dyDescent="0.25">
      <c r="A18" s="19"/>
      <c r="B18" s="121"/>
      <c r="C18" s="49"/>
      <c r="D18" s="21"/>
      <c r="E18" s="21"/>
      <c r="F18" s="21"/>
      <c r="G18" s="108" t="str">
        <f>IF(E18="Catégorie A ou assimilé",Qualification!$C$24,IF(E18="Catégorie B ou C ou assimilé",Qualification!$C$25,IF(E18="Stagiaire",Qualification!$C$23,"")))</f>
        <v/>
      </c>
      <c r="H18" s="148"/>
      <c r="I18" s="148"/>
      <c r="J18" s="108" t="str">
        <f t="shared" si="0"/>
        <v/>
      </c>
      <c r="K18" s="19"/>
      <c r="L18" s="21" t="str">
        <f>IF((ANXE_1_DEPENSES_PERS!B18)=0,"",ANXE_1_DEPENSES_PERS!B18)</f>
        <v/>
      </c>
      <c r="M18" s="21" t="str">
        <f>IF((ANXE_1_DEPENSES_PERS!C18)=0,"",ANXE_1_DEPENSES_PERS!C18)</f>
        <v/>
      </c>
      <c r="N18" s="21"/>
      <c r="O18" s="21"/>
      <c r="P18" s="152" t="str">
        <f>IF((ANXE_1_DEPENSES_PERS!F18)=0,"",ANXE_1_DEPENSES_PERS!F18)</f>
        <v/>
      </c>
      <c r="Q18" s="166"/>
      <c r="R18" s="108" t="str">
        <f>IF(O18="Catégorie A ou assimilé",Qualification!$C$24,IF(O18="Catégorie B ou C ou assimilé",Qualification!$C$25,IF(O18="Stagiaire",Qualification!$C$23,"")))</f>
        <v/>
      </c>
      <c r="S18" s="149"/>
      <c r="T18" s="149"/>
      <c r="U18" s="108" t="str">
        <f t="shared" si="1"/>
        <v/>
      </c>
      <c r="V18" s="21"/>
    </row>
    <row r="19" spans="1:22" x14ac:dyDescent="0.25">
      <c r="A19" s="19"/>
      <c r="B19" s="121"/>
      <c r="C19" s="49"/>
      <c r="D19" s="21"/>
      <c r="E19" s="21"/>
      <c r="F19" s="21"/>
      <c r="G19" s="108" t="str">
        <f>IF(E19="Catégorie A ou assimilé",Qualification!$C$24,IF(E19="Catégorie B ou C ou assimilé",Qualification!$C$25,IF(E19="Stagiaire",Qualification!$C$23,"")))</f>
        <v/>
      </c>
      <c r="H19" s="148"/>
      <c r="I19" s="148"/>
      <c r="J19" s="108" t="str">
        <f t="shared" si="0"/>
        <v/>
      </c>
      <c r="K19" s="19"/>
      <c r="L19" s="21" t="str">
        <f>IF((ANXE_1_DEPENSES_PERS!B19)=0,"",ANXE_1_DEPENSES_PERS!B19)</f>
        <v/>
      </c>
      <c r="M19" s="21" t="str">
        <f>IF((ANXE_1_DEPENSES_PERS!C19)=0,"",ANXE_1_DEPENSES_PERS!C19)</f>
        <v/>
      </c>
      <c r="N19" s="21"/>
      <c r="O19" s="21"/>
      <c r="P19" s="152" t="str">
        <f>IF((ANXE_1_DEPENSES_PERS!F19)=0,"",ANXE_1_DEPENSES_PERS!F19)</f>
        <v/>
      </c>
      <c r="Q19" s="166"/>
      <c r="R19" s="108" t="str">
        <f>IF(O19="Catégorie A ou assimilé",Qualification!$C$24,IF(O19="Catégorie B ou C ou assimilé",Qualification!$C$25,IF(O19="Stagiaire",Qualification!$C$23,"")))</f>
        <v/>
      </c>
      <c r="S19" s="149"/>
      <c r="T19" s="149"/>
      <c r="U19" s="108" t="str">
        <f t="shared" si="1"/>
        <v/>
      </c>
      <c r="V19" s="21"/>
    </row>
    <row r="20" spans="1:22" x14ac:dyDescent="0.25">
      <c r="A20" s="19"/>
      <c r="B20" s="121"/>
      <c r="C20" s="49"/>
      <c r="D20" s="21"/>
      <c r="E20" s="21"/>
      <c r="F20" s="21"/>
      <c r="G20" s="108" t="str">
        <f>IF(E20="Catégorie A ou assimilé",Qualification!$C$24,IF(E20="Catégorie B ou C ou assimilé",Qualification!$C$25,IF(E20="Stagiaire",Qualification!$C$23,"")))</f>
        <v/>
      </c>
      <c r="H20" s="148"/>
      <c r="I20" s="148"/>
      <c r="J20" s="108" t="str">
        <f t="shared" si="0"/>
        <v/>
      </c>
      <c r="K20" s="19"/>
      <c r="L20" s="21" t="str">
        <f>IF((ANXE_1_DEPENSES_PERS!B20)=0,"",ANXE_1_DEPENSES_PERS!B20)</f>
        <v/>
      </c>
      <c r="M20" s="21" t="str">
        <f>IF((ANXE_1_DEPENSES_PERS!C20)=0,"",ANXE_1_DEPENSES_PERS!C20)</f>
        <v/>
      </c>
      <c r="N20" s="21"/>
      <c r="O20" s="21"/>
      <c r="P20" s="152" t="str">
        <f>IF((ANXE_1_DEPENSES_PERS!F20)=0,"",ANXE_1_DEPENSES_PERS!F20)</f>
        <v/>
      </c>
      <c r="Q20" s="166"/>
      <c r="R20" s="108" t="str">
        <f>IF(O20="Catégorie A ou assimilé",Qualification!$C$24,IF(O20="Catégorie B ou C ou assimilé",Qualification!$C$25,IF(O20="Stagiaire",Qualification!$C$23,"")))</f>
        <v/>
      </c>
      <c r="S20" s="149"/>
      <c r="T20" s="149"/>
      <c r="U20" s="108" t="str">
        <f t="shared" si="1"/>
        <v/>
      </c>
      <c r="V20" s="21"/>
    </row>
    <row r="21" spans="1:22" x14ac:dyDescent="0.25">
      <c r="A21" s="19"/>
      <c r="B21" s="122"/>
      <c r="C21" s="49"/>
      <c r="D21" s="21"/>
      <c r="E21" s="21"/>
      <c r="F21" s="21"/>
      <c r="G21" s="108" t="str">
        <f>IF(E21="Catégorie A ou assimilé",Qualification!$C$24,IF(E21="Catégorie B ou C ou assimilé",Qualification!$C$25,IF(E21="Stagiaire",Qualification!$C$23,"")))</f>
        <v/>
      </c>
      <c r="H21" s="148"/>
      <c r="I21" s="148"/>
      <c r="J21" s="108" t="str">
        <f t="shared" si="0"/>
        <v/>
      </c>
      <c r="K21" s="19"/>
      <c r="L21" s="21" t="str">
        <f>IF((ANXE_1_DEPENSES_PERS!B21)=0,"",ANXE_1_DEPENSES_PERS!B21)</f>
        <v/>
      </c>
      <c r="M21" s="21" t="str">
        <f>IF((ANXE_1_DEPENSES_PERS!C21)=0,"",ANXE_1_DEPENSES_PERS!C21)</f>
        <v/>
      </c>
      <c r="N21" s="21"/>
      <c r="O21" s="21"/>
      <c r="P21" s="152" t="str">
        <f>IF((ANXE_1_DEPENSES_PERS!F21)=0,"",ANXE_1_DEPENSES_PERS!F21)</f>
        <v/>
      </c>
      <c r="Q21" s="166"/>
      <c r="R21" s="108" t="str">
        <f>IF(O21="Catégorie A ou assimilé",Qualification!$C$24,IF(O21="Catégorie B ou C ou assimilé",Qualification!$C$25,IF(O21="Stagiaire",Qualification!$C$23,"")))</f>
        <v/>
      </c>
      <c r="S21" s="149"/>
      <c r="T21" s="149"/>
      <c r="U21" s="108" t="str">
        <f t="shared" si="1"/>
        <v/>
      </c>
      <c r="V21" s="21"/>
    </row>
    <row r="22" spans="1:22" x14ac:dyDescent="0.25">
      <c r="A22" s="19"/>
      <c r="B22" s="122"/>
      <c r="C22" s="49"/>
      <c r="D22" s="21"/>
      <c r="E22" s="21"/>
      <c r="F22" s="21"/>
      <c r="G22" s="108" t="str">
        <f>IF(E22="Catégorie A ou assimilé",Qualification!$C$24,IF(E22="Catégorie B ou C ou assimilé",Qualification!$C$25,IF(E22="Stagiaire",Qualification!$C$23,"")))</f>
        <v/>
      </c>
      <c r="H22" s="148"/>
      <c r="I22" s="148"/>
      <c r="J22" s="108" t="str">
        <f t="shared" si="0"/>
        <v/>
      </c>
      <c r="K22" s="19"/>
      <c r="L22" s="21" t="str">
        <f>IF((ANXE_1_DEPENSES_PERS!B22)=0,"",ANXE_1_DEPENSES_PERS!B22)</f>
        <v/>
      </c>
      <c r="M22" s="21" t="str">
        <f>IF((ANXE_1_DEPENSES_PERS!C22)=0,"",ANXE_1_DEPENSES_PERS!C22)</f>
        <v/>
      </c>
      <c r="N22" s="21"/>
      <c r="O22" s="21"/>
      <c r="P22" s="152" t="str">
        <f>IF((ANXE_1_DEPENSES_PERS!F22)=0,"",ANXE_1_DEPENSES_PERS!F22)</f>
        <v/>
      </c>
      <c r="Q22" s="166"/>
      <c r="R22" s="108" t="str">
        <f>IF(O22="Catégorie A ou assimilé",Qualification!$C$24,IF(O22="Catégorie B ou C ou assimilé",Qualification!$C$25,IF(O22="Stagiaire",Qualification!$C$23,"")))</f>
        <v/>
      </c>
      <c r="S22" s="149"/>
      <c r="T22" s="149"/>
      <c r="U22" s="108" t="str">
        <f t="shared" si="1"/>
        <v/>
      </c>
      <c r="V22" s="21"/>
    </row>
    <row r="23" spans="1:22" x14ac:dyDescent="0.25">
      <c r="A23" s="19"/>
      <c r="B23" s="122"/>
      <c r="C23" s="49"/>
      <c r="D23" s="21"/>
      <c r="E23" s="21"/>
      <c r="F23" s="21"/>
      <c r="G23" s="108" t="str">
        <f>IF(E23="Catégorie A ou assimilé",Qualification!$C$24,IF(E23="Catégorie B ou C ou assimilé",Qualification!$C$25,IF(E23="Stagiaire",Qualification!$C$23,"")))</f>
        <v/>
      </c>
      <c r="H23" s="148"/>
      <c r="I23" s="148"/>
      <c r="J23" s="108" t="str">
        <f t="shared" si="0"/>
        <v/>
      </c>
      <c r="K23" s="19"/>
      <c r="L23" s="21" t="str">
        <f>IF((ANXE_1_DEPENSES_PERS!B23)=0,"",ANXE_1_DEPENSES_PERS!B23)</f>
        <v/>
      </c>
      <c r="M23" s="21" t="str">
        <f>IF((ANXE_1_DEPENSES_PERS!C23)=0,"",ANXE_1_DEPENSES_PERS!C23)</f>
        <v/>
      </c>
      <c r="N23" s="21"/>
      <c r="O23" s="21"/>
      <c r="P23" s="152" t="str">
        <f>IF((ANXE_1_DEPENSES_PERS!F23)=0,"",ANXE_1_DEPENSES_PERS!F23)</f>
        <v/>
      </c>
      <c r="Q23" s="166"/>
      <c r="R23" s="108" t="str">
        <f>IF(O23="Catégorie A ou assimilé",Qualification!$C$24,IF(O23="Catégorie B ou C ou assimilé",Qualification!$C$25,IF(O23="Stagiaire",Qualification!$C$23,"")))</f>
        <v/>
      </c>
      <c r="S23" s="149"/>
      <c r="T23" s="149"/>
      <c r="U23" s="108" t="str">
        <f t="shared" si="1"/>
        <v/>
      </c>
      <c r="V23" s="21"/>
    </row>
    <row r="24" spans="1:22" x14ac:dyDescent="0.25">
      <c r="A24" s="19"/>
      <c r="B24" s="122"/>
      <c r="C24" s="49"/>
      <c r="D24" s="21"/>
      <c r="E24" s="21"/>
      <c r="F24" s="21"/>
      <c r="G24" s="108" t="str">
        <f>IF(E24="Catégorie A ou assimilé",Qualification!$C$24,IF(E24="Catégorie B ou C ou assimilé",Qualification!$C$25,IF(E24="Stagiaire",Qualification!$C$23,"")))</f>
        <v/>
      </c>
      <c r="H24" s="148"/>
      <c r="I24" s="148"/>
      <c r="J24" s="108" t="str">
        <f t="shared" si="0"/>
        <v/>
      </c>
      <c r="K24" s="19"/>
      <c r="L24" s="21" t="str">
        <f>IF((ANXE_1_DEPENSES_PERS!B24)=0,"",ANXE_1_DEPENSES_PERS!B24)</f>
        <v/>
      </c>
      <c r="M24" s="21" t="str">
        <f>IF((ANXE_1_DEPENSES_PERS!C24)=0,"",ANXE_1_DEPENSES_PERS!C24)</f>
        <v/>
      </c>
      <c r="N24" s="21"/>
      <c r="O24" s="21"/>
      <c r="P24" s="152" t="str">
        <f>IF((ANXE_1_DEPENSES_PERS!F24)=0,"",ANXE_1_DEPENSES_PERS!F24)</f>
        <v/>
      </c>
      <c r="Q24" s="166"/>
      <c r="R24" s="108" t="str">
        <f>IF(O24="Catégorie A ou assimilé",Qualification!$C$24,IF(O24="Catégorie B ou C ou assimilé",Qualification!$C$25,IF(O24="Stagiaire",Qualification!$C$23,"")))</f>
        <v/>
      </c>
      <c r="S24" s="149"/>
      <c r="T24" s="149"/>
      <c r="U24" s="108" t="str">
        <f t="shared" si="1"/>
        <v/>
      </c>
      <c r="V24" s="21"/>
    </row>
    <row r="25" spans="1:22" x14ac:dyDescent="0.25">
      <c r="A25" s="19"/>
      <c r="B25" s="122"/>
      <c r="C25" s="49"/>
      <c r="D25" s="21"/>
      <c r="E25" s="21"/>
      <c r="F25" s="21"/>
      <c r="G25" s="108" t="str">
        <f>IF(E25="Catégorie A ou assimilé",Qualification!$C$24,IF(E25="Catégorie B ou C ou assimilé",Qualification!$C$25,IF(E25="Stagiaire",Qualification!$C$23,"")))</f>
        <v/>
      </c>
      <c r="H25" s="148"/>
      <c r="I25" s="148"/>
      <c r="J25" s="108" t="str">
        <f t="shared" si="0"/>
        <v/>
      </c>
      <c r="K25" s="19"/>
      <c r="L25" s="21" t="str">
        <f>IF((ANXE_1_DEPENSES_PERS!B25)=0,"",ANXE_1_DEPENSES_PERS!B25)</f>
        <v/>
      </c>
      <c r="M25" s="21" t="str">
        <f>IF((ANXE_1_DEPENSES_PERS!C25)=0,"",ANXE_1_DEPENSES_PERS!C25)</f>
        <v/>
      </c>
      <c r="N25" s="21"/>
      <c r="O25" s="21"/>
      <c r="P25" s="152" t="str">
        <f>IF((ANXE_1_DEPENSES_PERS!F25)=0,"",ANXE_1_DEPENSES_PERS!F25)</f>
        <v/>
      </c>
      <c r="Q25" s="166"/>
      <c r="R25" s="108" t="str">
        <f>IF(O25="Catégorie A ou assimilé",Qualification!$C$24,IF(O25="Catégorie B ou C ou assimilé",Qualification!$C$25,IF(O25="Stagiaire",Qualification!$C$23,"")))</f>
        <v/>
      </c>
      <c r="S25" s="149"/>
      <c r="T25" s="149"/>
      <c r="U25" s="108" t="str">
        <f t="shared" si="1"/>
        <v/>
      </c>
      <c r="V25" s="21"/>
    </row>
    <row r="26" spans="1:22" x14ac:dyDescent="0.25">
      <c r="A26" s="19"/>
      <c r="B26" s="123"/>
      <c r="C26" s="49"/>
      <c r="D26" s="21"/>
      <c r="E26" s="21"/>
      <c r="F26" s="21"/>
      <c r="G26" s="108" t="str">
        <f>IF(E26="Catégorie A ou assimilé",Qualification!$C$24,IF(E26="Catégorie B ou C ou assimilé",Qualification!$C$25,IF(E26="Stagiaire",Qualification!$C$23,"")))</f>
        <v/>
      </c>
      <c r="H26" s="148"/>
      <c r="I26" s="148"/>
      <c r="J26" s="108" t="str">
        <f t="shared" si="0"/>
        <v/>
      </c>
      <c r="K26" s="19"/>
      <c r="L26" s="21" t="str">
        <f>IF((ANXE_1_DEPENSES_PERS!B26)=0,"",ANXE_1_DEPENSES_PERS!B26)</f>
        <v/>
      </c>
      <c r="M26" s="21" t="str">
        <f>IF((ANXE_1_DEPENSES_PERS!C26)=0,"",ANXE_1_DEPENSES_PERS!C26)</f>
        <v/>
      </c>
      <c r="N26" s="21"/>
      <c r="O26" s="21"/>
      <c r="P26" s="152" t="str">
        <f>IF((ANXE_1_DEPENSES_PERS!F26)=0,"",ANXE_1_DEPENSES_PERS!F26)</f>
        <v/>
      </c>
      <c r="Q26" s="166"/>
      <c r="R26" s="108" t="str">
        <f>IF(O26="Catégorie A ou assimilé",Qualification!$C$24,IF(O26="Catégorie B ou C ou assimilé",Qualification!$C$25,IF(O26="Stagiaire",Qualification!$C$23,"")))</f>
        <v/>
      </c>
      <c r="S26" s="149"/>
      <c r="T26" s="149"/>
      <c r="U26" s="108" t="str">
        <f t="shared" si="1"/>
        <v/>
      </c>
      <c r="V26" s="21"/>
    </row>
    <row r="27" spans="1:22" x14ac:dyDescent="0.25">
      <c r="A27" s="19"/>
      <c r="B27" s="123"/>
      <c r="C27" s="49"/>
      <c r="D27" s="21"/>
      <c r="E27" s="21"/>
      <c r="F27" s="21"/>
      <c r="G27" s="108" t="str">
        <f>IF(E27="Catégorie A ou assimilé",Qualification!$C$24,IF(E27="Catégorie B ou C ou assimilé",Qualification!$C$25,IF(E27="Stagiaire",Qualification!$C$23,"")))</f>
        <v/>
      </c>
      <c r="H27" s="148"/>
      <c r="I27" s="148"/>
      <c r="J27" s="108" t="str">
        <f t="shared" si="0"/>
        <v/>
      </c>
      <c r="K27" s="19"/>
      <c r="L27" s="21" t="str">
        <f>IF((ANXE_1_DEPENSES_PERS!B27)=0,"",ANXE_1_DEPENSES_PERS!B27)</f>
        <v/>
      </c>
      <c r="M27" s="21" t="str">
        <f>IF((ANXE_1_DEPENSES_PERS!C27)=0,"",ANXE_1_DEPENSES_PERS!C27)</f>
        <v/>
      </c>
      <c r="N27" s="21"/>
      <c r="O27" s="21"/>
      <c r="P27" s="152" t="str">
        <f>IF((ANXE_1_DEPENSES_PERS!F27)=0,"",ANXE_1_DEPENSES_PERS!F27)</f>
        <v/>
      </c>
      <c r="Q27" s="166"/>
      <c r="R27" s="108" t="str">
        <f>IF(O27="Catégorie A ou assimilé",Qualification!$C$24,IF(O27="Catégorie B ou C ou assimilé",Qualification!$C$25,IF(O27="Stagiaire",Qualification!$C$23,"")))</f>
        <v/>
      </c>
      <c r="S27" s="149"/>
      <c r="T27" s="149"/>
      <c r="U27" s="108" t="str">
        <f t="shared" si="1"/>
        <v/>
      </c>
      <c r="V27" s="21"/>
    </row>
    <row r="28" spans="1:22" x14ac:dyDescent="0.25">
      <c r="A28" s="19"/>
      <c r="B28" s="123"/>
      <c r="C28" s="49"/>
      <c r="D28" s="21"/>
      <c r="E28" s="21"/>
      <c r="F28" s="21"/>
      <c r="G28" s="108" t="str">
        <f>IF(E28="Catégorie A ou assimilé",Qualification!$C$24,IF(E28="Catégorie B ou C ou assimilé",Qualification!$C$25,IF(E28="Stagiaire",Qualification!$C$23,"")))</f>
        <v/>
      </c>
      <c r="H28" s="148"/>
      <c r="I28" s="148"/>
      <c r="J28" s="108" t="str">
        <f t="shared" si="0"/>
        <v/>
      </c>
      <c r="K28" s="19"/>
      <c r="L28" s="21" t="str">
        <f>IF((ANXE_1_DEPENSES_PERS!B28)=0,"",ANXE_1_DEPENSES_PERS!B28)</f>
        <v/>
      </c>
      <c r="M28" s="21" t="str">
        <f>IF((ANXE_1_DEPENSES_PERS!C28)=0,"",ANXE_1_DEPENSES_PERS!C28)</f>
        <v/>
      </c>
      <c r="N28" s="21"/>
      <c r="O28" s="21"/>
      <c r="P28" s="152" t="str">
        <f>IF((ANXE_1_DEPENSES_PERS!F28)=0,"",ANXE_1_DEPENSES_PERS!F28)</f>
        <v/>
      </c>
      <c r="Q28" s="166"/>
      <c r="R28" s="108" t="str">
        <f>IF(O28="Catégorie A ou assimilé",Qualification!$C$24,IF(O28="Catégorie B ou C ou assimilé",Qualification!$C$25,IF(O28="Stagiaire",Qualification!$C$23,"")))</f>
        <v/>
      </c>
      <c r="S28" s="149"/>
      <c r="T28" s="149"/>
      <c r="U28" s="108" t="str">
        <f t="shared" si="1"/>
        <v/>
      </c>
      <c r="V28" s="21"/>
    </row>
    <row r="29" spans="1:22" x14ac:dyDescent="0.25">
      <c r="A29" s="19"/>
      <c r="B29" s="123"/>
      <c r="C29" s="49"/>
      <c r="D29" s="21"/>
      <c r="E29" s="21"/>
      <c r="F29" s="21"/>
      <c r="G29" s="108" t="str">
        <f>IF(E29="Catégorie A ou assimilé",Qualification!$C$24,IF(E29="Catégorie B ou C ou assimilé",Qualification!$C$25,IF(E29="Stagiaire",Qualification!$C$23,"")))</f>
        <v/>
      </c>
      <c r="H29" s="148"/>
      <c r="I29" s="148"/>
      <c r="J29" s="108" t="str">
        <f t="shared" si="0"/>
        <v/>
      </c>
      <c r="K29" s="19"/>
      <c r="L29" s="21" t="str">
        <f>IF((ANXE_1_DEPENSES_PERS!B29)=0,"",ANXE_1_DEPENSES_PERS!B29)</f>
        <v/>
      </c>
      <c r="M29" s="21" t="str">
        <f>IF((ANXE_1_DEPENSES_PERS!C29)=0,"",ANXE_1_DEPENSES_PERS!C29)</f>
        <v/>
      </c>
      <c r="N29" s="21"/>
      <c r="O29" s="21"/>
      <c r="P29" s="152" t="str">
        <f>IF((ANXE_1_DEPENSES_PERS!F29)=0,"",ANXE_1_DEPENSES_PERS!F29)</f>
        <v/>
      </c>
      <c r="Q29" s="166"/>
      <c r="R29" s="108" t="str">
        <f>IF(O29="Catégorie A ou assimilé",Qualification!$C$24,IF(O29="Catégorie B ou C ou assimilé",Qualification!$C$25,IF(O29="Stagiaire",Qualification!$C$23,"")))</f>
        <v/>
      </c>
      <c r="S29" s="149"/>
      <c r="T29" s="149"/>
      <c r="U29" s="108" t="str">
        <f t="shared" si="1"/>
        <v/>
      </c>
      <c r="V29" s="21"/>
    </row>
    <row r="30" spans="1:22" x14ac:dyDescent="0.25">
      <c r="A30" s="19"/>
      <c r="B30" s="123"/>
      <c r="C30" s="49"/>
      <c r="D30" s="21"/>
      <c r="E30" s="21"/>
      <c r="F30" s="21"/>
      <c r="G30" s="108" t="str">
        <f>IF(E30="Catégorie A ou assimilé",Qualification!$C$24,IF(E30="Catégorie B ou C ou assimilé",Qualification!$C$25,IF(E30="Stagiaire",Qualification!$C$23,"")))</f>
        <v/>
      </c>
      <c r="H30" s="148"/>
      <c r="I30" s="148"/>
      <c r="J30" s="108" t="str">
        <f t="shared" si="0"/>
        <v/>
      </c>
      <c r="K30" s="19"/>
      <c r="L30" s="21" t="str">
        <f>IF((ANXE_1_DEPENSES_PERS!B30)=0,"",ANXE_1_DEPENSES_PERS!B30)</f>
        <v/>
      </c>
      <c r="M30" s="21" t="str">
        <f>IF((ANXE_1_DEPENSES_PERS!C30)=0,"",ANXE_1_DEPENSES_PERS!C30)</f>
        <v/>
      </c>
      <c r="N30" s="21"/>
      <c r="O30" s="21"/>
      <c r="P30" s="152" t="str">
        <f>IF((ANXE_1_DEPENSES_PERS!F30)=0,"",ANXE_1_DEPENSES_PERS!F30)</f>
        <v/>
      </c>
      <c r="Q30" s="166"/>
      <c r="R30" s="108" t="str">
        <f>IF(O30="Catégorie A ou assimilé",Qualification!$C$24,IF(O30="Catégorie B ou C ou assimilé",Qualification!$C$25,IF(O30="Stagiaire",Qualification!$C$23,"")))</f>
        <v/>
      </c>
      <c r="S30" s="149"/>
      <c r="T30" s="149"/>
      <c r="U30" s="108" t="str">
        <f t="shared" si="1"/>
        <v/>
      </c>
      <c r="V30" s="21"/>
    </row>
    <row r="31" spans="1:22" x14ac:dyDescent="0.25">
      <c r="A31" s="19"/>
      <c r="B31" s="123"/>
      <c r="C31" s="49"/>
      <c r="D31" s="21"/>
      <c r="E31" s="21"/>
      <c r="F31" s="21"/>
      <c r="G31" s="108" t="str">
        <f>IF(E31="Catégorie A ou assimilé",Qualification!$C$24,IF(E31="Catégorie B ou C ou assimilé",Qualification!$C$25,IF(E31="Stagiaire",Qualification!$C$23,"")))</f>
        <v/>
      </c>
      <c r="H31" s="148"/>
      <c r="I31" s="148"/>
      <c r="J31" s="108" t="str">
        <f t="shared" si="0"/>
        <v/>
      </c>
      <c r="K31" s="19"/>
      <c r="L31" s="21" t="str">
        <f>IF((ANXE_1_DEPENSES_PERS!B31)=0,"",ANXE_1_DEPENSES_PERS!B31)</f>
        <v/>
      </c>
      <c r="M31" s="21" t="str">
        <f>IF((ANXE_1_DEPENSES_PERS!C31)=0,"",ANXE_1_DEPENSES_PERS!C31)</f>
        <v/>
      </c>
      <c r="N31" s="21"/>
      <c r="O31" s="21"/>
      <c r="P31" s="152" t="str">
        <f>IF((ANXE_1_DEPENSES_PERS!F31)=0,"",ANXE_1_DEPENSES_PERS!F31)</f>
        <v/>
      </c>
      <c r="Q31" s="166"/>
      <c r="R31" s="108" t="str">
        <f>IF(O31="Catégorie A ou assimilé",Qualification!$C$24,IF(O31="Catégorie B ou C ou assimilé",Qualification!$C$25,IF(O31="Stagiaire",Qualification!$C$23,"")))</f>
        <v/>
      </c>
      <c r="S31" s="149"/>
      <c r="T31" s="149"/>
      <c r="U31" s="108" t="str">
        <f t="shared" si="1"/>
        <v/>
      </c>
      <c r="V31" s="21"/>
    </row>
    <row r="32" spans="1:22" x14ac:dyDescent="0.25">
      <c r="A32" s="19"/>
      <c r="B32" s="123"/>
      <c r="C32" s="49"/>
      <c r="D32" s="21"/>
      <c r="E32" s="21"/>
      <c r="F32" s="21"/>
      <c r="G32" s="108" t="str">
        <f>IF(E32="Catégorie A ou assimilé",Qualification!$C$24,IF(E32="Catégorie B ou C ou assimilé",Qualification!$C$25,IF(E32="Stagiaire",Qualification!$C$23,"")))</f>
        <v/>
      </c>
      <c r="H32" s="148"/>
      <c r="I32" s="148"/>
      <c r="J32" s="108" t="str">
        <f t="shared" si="0"/>
        <v/>
      </c>
      <c r="K32" s="19"/>
      <c r="L32" s="21" t="str">
        <f>IF((ANXE_1_DEPENSES_PERS!B32)=0,"",ANXE_1_DEPENSES_PERS!B32)</f>
        <v/>
      </c>
      <c r="M32" s="21" t="str">
        <f>IF((ANXE_1_DEPENSES_PERS!C32)=0,"",ANXE_1_DEPENSES_PERS!C32)</f>
        <v/>
      </c>
      <c r="N32" s="21"/>
      <c r="O32" s="21"/>
      <c r="P32" s="152" t="str">
        <f>IF((ANXE_1_DEPENSES_PERS!F32)=0,"",ANXE_1_DEPENSES_PERS!F32)</f>
        <v/>
      </c>
      <c r="Q32" s="166"/>
      <c r="R32" s="108" t="str">
        <f>IF(O32="Catégorie A ou assimilé",Qualification!$C$24,IF(O32="Catégorie B ou C ou assimilé",Qualification!$C$25,IF(O32="Stagiaire",Qualification!$C$23,"")))</f>
        <v/>
      </c>
      <c r="S32" s="149"/>
      <c r="T32" s="149"/>
      <c r="U32" s="108" t="str">
        <f t="shared" si="1"/>
        <v/>
      </c>
      <c r="V32" s="21"/>
    </row>
    <row r="33" spans="1:22" x14ac:dyDescent="0.25">
      <c r="A33" s="19"/>
      <c r="B33" s="123"/>
      <c r="C33" s="49"/>
      <c r="D33" s="21"/>
      <c r="E33" s="21"/>
      <c r="F33" s="21"/>
      <c r="G33" s="108" t="str">
        <f>IF(E33="Catégorie A ou assimilé",Qualification!$C$24,IF(E33="Catégorie B ou C ou assimilé",Qualification!$C$25,IF(E33="Stagiaire",Qualification!$C$23,"")))</f>
        <v/>
      </c>
      <c r="H33" s="148"/>
      <c r="I33" s="148"/>
      <c r="J33" s="108" t="str">
        <f t="shared" si="0"/>
        <v/>
      </c>
      <c r="K33" s="19"/>
      <c r="L33" s="21" t="str">
        <f>IF((ANXE_1_DEPENSES_PERS!B33)=0,"",ANXE_1_DEPENSES_PERS!B33)</f>
        <v/>
      </c>
      <c r="M33" s="21" t="str">
        <f>IF((ANXE_1_DEPENSES_PERS!C33)=0,"",ANXE_1_DEPENSES_PERS!C33)</f>
        <v/>
      </c>
      <c r="N33" s="21"/>
      <c r="O33" s="21"/>
      <c r="P33" s="152" t="str">
        <f>IF((ANXE_1_DEPENSES_PERS!F33)=0,"",ANXE_1_DEPENSES_PERS!F33)</f>
        <v/>
      </c>
      <c r="Q33" s="166"/>
      <c r="R33" s="108" t="str">
        <f>IF(O33="Catégorie A ou assimilé",Qualification!$C$24,IF(O33="Catégorie B ou C ou assimilé",Qualification!$C$25,IF(O33="Stagiaire",Qualification!$C$23,"")))</f>
        <v/>
      </c>
      <c r="S33" s="149"/>
      <c r="T33" s="149"/>
      <c r="U33" s="108" t="str">
        <f t="shared" si="1"/>
        <v/>
      </c>
      <c r="V33" s="21"/>
    </row>
    <row r="34" spans="1:22" x14ac:dyDescent="0.25">
      <c r="A34" s="19"/>
      <c r="B34" s="123"/>
      <c r="C34" s="49"/>
      <c r="D34" s="21"/>
      <c r="E34" s="21"/>
      <c r="F34" s="21"/>
      <c r="G34" s="108" t="str">
        <f>IF(E34="Catégorie A ou assimilé",Qualification!$C$24,IF(E34="Catégorie B ou C ou assimilé",Qualification!$C$25,IF(E34="Stagiaire",Qualification!$C$23,"")))</f>
        <v/>
      </c>
      <c r="H34" s="148"/>
      <c r="I34" s="148"/>
      <c r="J34" s="108" t="str">
        <f t="shared" si="0"/>
        <v/>
      </c>
      <c r="K34" s="19"/>
      <c r="L34" s="21" t="str">
        <f>IF((ANXE_1_DEPENSES_PERS!B34)=0,"",ANXE_1_DEPENSES_PERS!B34)</f>
        <v/>
      </c>
      <c r="M34" s="21" t="str">
        <f>IF((ANXE_1_DEPENSES_PERS!C34)=0,"",ANXE_1_DEPENSES_PERS!C34)</f>
        <v/>
      </c>
      <c r="N34" s="21"/>
      <c r="O34" s="21"/>
      <c r="P34" s="152" t="str">
        <f>IF((ANXE_1_DEPENSES_PERS!F34)=0,"",ANXE_1_DEPENSES_PERS!F34)</f>
        <v/>
      </c>
      <c r="Q34" s="166"/>
      <c r="R34" s="108" t="str">
        <f>IF(O34="Catégorie A ou assimilé",Qualification!$C$24,IF(O34="Catégorie B ou C ou assimilé",Qualification!$C$25,IF(O34="Stagiaire",Qualification!$C$23,"")))</f>
        <v/>
      </c>
      <c r="S34" s="149"/>
      <c r="T34" s="149"/>
      <c r="U34" s="108" t="str">
        <f t="shared" si="1"/>
        <v/>
      </c>
      <c r="V34" s="21"/>
    </row>
    <row r="35" spans="1:22" x14ac:dyDescent="0.25">
      <c r="A35" s="19"/>
      <c r="B35" s="123"/>
      <c r="C35" s="49"/>
      <c r="D35" s="21"/>
      <c r="E35" s="21"/>
      <c r="F35" s="21"/>
      <c r="G35" s="108" t="str">
        <f>IF(E35="Catégorie A ou assimilé",Qualification!$C$24,IF(E35="Catégorie B ou C ou assimilé",Qualification!$C$25,IF(E35="Stagiaire",Qualification!$C$23,"")))</f>
        <v/>
      </c>
      <c r="H35" s="148"/>
      <c r="I35" s="148"/>
      <c r="J35" s="108" t="str">
        <f t="shared" si="0"/>
        <v/>
      </c>
      <c r="K35" s="19"/>
      <c r="L35" s="21" t="str">
        <f>IF((ANXE_1_DEPENSES_PERS!B35)=0,"",ANXE_1_DEPENSES_PERS!B35)</f>
        <v/>
      </c>
      <c r="M35" s="21" t="str">
        <f>IF((ANXE_1_DEPENSES_PERS!C35)=0,"",ANXE_1_DEPENSES_PERS!C35)</f>
        <v/>
      </c>
      <c r="N35" s="21"/>
      <c r="O35" s="21"/>
      <c r="P35" s="152" t="str">
        <f>IF((ANXE_1_DEPENSES_PERS!F35)=0,"",ANXE_1_DEPENSES_PERS!F35)</f>
        <v/>
      </c>
      <c r="Q35" s="166"/>
      <c r="R35" s="108" t="str">
        <f>IF(O35="Catégorie A ou assimilé",Qualification!$C$24,IF(O35="Catégorie B ou C ou assimilé",Qualification!$C$25,IF(O35="Stagiaire",Qualification!$C$23,"")))</f>
        <v/>
      </c>
      <c r="S35" s="149"/>
      <c r="T35" s="149"/>
      <c r="U35" s="108" t="str">
        <f t="shared" si="1"/>
        <v/>
      </c>
      <c r="V35" s="21"/>
    </row>
    <row r="36" spans="1:22" x14ac:dyDescent="0.25">
      <c r="A36" s="19"/>
      <c r="B36" s="123"/>
      <c r="C36" s="49"/>
      <c r="D36" s="21"/>
      <c r="E36" s="21"/>
      <c r="F36" s="21"/>
      <c r="G36" s="108" t="str">
        <f>IF(E36="Catégorie A ou assimilé",Qualification!$C$24,IF(E36="Catégorie B ou C ou assimilé",Qualification!$C$25,IF(E36="Stagiaire",Qualification!$C$23,"")))</f>
        <v/>
      </c>
      <c r="H36" s="148"/>
      <c r="I36" s="148"/>
      <c r="J36" s="108" t="str">
        <f t="shared" si="0"/>
        <v/>
      </c>
      <c r="K36" s="19"/>
      <c r="L36" s="21" t="str">
        <f>IF((ANXE_1_DEPENSES_PERS!B36)=0,"",ANXE_1_DEPENSES_PERS!B36)</f>
        <v/>
      </c>
      <c r="M36" s="21" t="str">
        <f>IF((ANXE_1_DEPENSES_PERS!C36)=0,"",ANXE_1_DEPENSES_PERS!C36)</f>
        <v/>
      </c>
      <c r="N36" s="21"/>
      <c r="O36" s="21"/>
      <c r="P36" s="152" t="str">
        <f>IF((ANXE_1_DEPENSES_PERS!F36)=0,"",ANXE_1_DEPENSES_PERS!F36)</f>
        <v/>
      </c>
      <c r="Q36" s="166"/>
      <c r="R36" s="108" t="str">
        <f>IF(O36="Catégorie A ou assimilé",Qualification!$C$24,IF(O36="Catégorie B ou C ou assimilé",Qualification!$C$25,IF(O36="Stagiaire",Qualification!$C$23,"")))</f>
        <v/>
      </c>
      <c r="S36" s="149"/>
      <c r="T36" s="149"/>
      <c r="U36" s="108" t="str">
        <f t="shared" si="1"/>
        <v/>
      </c>
      <c r="V36" s="21"/>
    </row>
    <row r="37" spans="1:22" x14ac:dyDescent="0.25">
      <c r="A37" s="19"/>
      <c r="B37" s="123"/>
      <c r="C37" s="49"/>
      <c r="D37" s="21"/>
      <c r="E37" s="21"/>
      <c r="F37" s="21"/>
      <c r="G37" s="108" t="str">
        <f>IF(E37="Catégorie A ou assimilé",Qualification!$C$24,IF(E37="Catégorie B ou C ou assimilé",Qualification!$C$25,IF(E37="Stagiaire",Qualification!$C$23,"")))</f>
        <v/>
      </c>
      <c r="H37" s="148"/>
      <c r="I37" s="148"/>
      <c r="J37" s="108" t="str">
        <f t="shared" si="0"/>
        <v/>
      </c>
      <c r="K37" s="19"/>
      <c r="L37" s="21" t="str">
        <f>IF((ANXE_1_DEPENSES_PERS!B37)=0,"",ANXE_1_DEPENSES_PERS!B37)</f>
        <v/>
      </c>
      <c r="M37" s="21" t="str">
        <f>IF((ANXE_1_DEPENSES_PERS!C37)=0,"",ANXE_1_DEPENSES_PERS!C37)</f>
        <v/>
      </c>
      <c r="N37" s="21"/>
      <c r="O37" s="21"/>
      <c r="P37" s="152" t="str">
        <f>IF((ANXE_1_DEPENSES_PERS!F37)=0,"",ANXE_1_DEPENSES_PERS!F37)</f>
        <v/>
      </c>
      <c r="Q37" s="166"/>
      <c r="R37" s="108" t="str">
        <f>IF(O37="Catégorie A ou assimilé",Qualification!$C$24,IF(O37="Catégorie B ou C ou assimilé",Qualification!$C$25,IF(O37="Stagiaire",Qualification!$C$23,"")))</f>
        <v/>
      </c>
      <c r="S37" s="149"/>
      <c r="T37" s="149"/>
      <c r="U37" s="108" t="str">
        <f t="shared" si="1"/>
        <v/>
      </c>
      <c r="V37" s="21"/>
    </row>
    <row r="38" spans="1:22" x14ac:dyDescent="0.25">
      <c r="A38" s="19"/>
      <c r="B38" s="123"/>
      <c r="C38" s="49"/>
      <c r="D38" s="21"/>
      <c r="E38" s="21"/>
      <c r="F38" s="21"/>
      <c r="G38" s="108" t="str">
        <f>IF(E38="Catégorie A ou assimilé",Qualification!$C$24,IF(E38="Catégorie B ou C ou assimilé",Qualification!$C$25,IF(E38="Stagiaire",Qualification!$C$23,"")))</f>
        <v/>
      </c>
      <c r="H38" s="148"/>
      <c r="I38" s="148"/>
      <c r="J38" s="108" t="str">
        <f t="shared" si="0"/>
        <v/>
      </c>
      <c r="K38" s="19"/>
      <c r="L38" s="21" t="str">
        <f>IF((ANXE_1_DEPENSES_PERS!B38)=0,"",ANXE_1_DEPENSES_PERS!B38)</f>
        <v/>
      </c>
      <c r="M38" s="21" t="str">
        <f>IF((ANXE_1_DEPENSES_PERS!C38)=0,"",ANXE_1_DEPENSES_PERS!C38)</f>
        <v/>
      </c>
      <c r="N38" s="21"/>
      <c r="O38" s="21"/>
      <c r="P38" s="152" t="str">
        <f>IF((ANXE_1_DEPENSES_PERS!F38)=0,"",ANXE_1_DEPENSES_PERS!F38)</f>
        <v/>
      </c>
      <c r="Q38" s="166"/>
      <c r="R38" s="108" t="str">
        <f>IF(O38="Catégorie A ou assimilé",Qualification!$C$24,IF(O38="Catégorie B ou C ou assimilé",Qualification!$C$25,IF(O38="Stagiaire",Qualification!$C$23,"")))</f>
        <v/>
      </c>
      <c r="S38" s="149"/>
      <c r="T38" s="149"/>
      <c r="U38" s="108" t="str">
        <f t="shared" si="1"/>
        <v/>
      </c>
      <c r="V38" s="21"/>
    </row>
    <row r="39" spans="1:22" x14ac:dyDescent="0.25">
      <c r="A39" s="19"/>
      <c r="B39" s="123"/>
      <c r="C39" s="49"/>
      <c r="D39" s="21"/>
      <c r="E39" s="21"/>
      <c r="F39" s="21"/>
      <c r="G39" s="108" t="str">
        <f>IF(E39="Catégorie A ou assimilé",Qualification!$C$24,IF(E39="Catégorie B ou C ou assimilé",Qualification!$C$25,IF(E39="Stagiaire",Qualification!$C$23,"")))</f>
        <v/>
      </c>
      <c r="H39" s="148"/>
      <c r="I39" s="148"/>
      <c r="J39" s="108" t="str">
        <f t="shared" si="0"/>
        <v/>
      </c>
      <c r="K39" s="19"/>
      <c r="L39" s="21" t="str">
        <f>IF((ANXE_1_DEPENSES_PERS!B39)=0,"",ANXE_1_DEPENSES_PERS!B39)</f>
        <v/>
      </c>
      <c r="M39" s="21" t="str">
        <f>IF((ANXE_1_DEPENSES_PERS!C39)=0,"",ANXE_1_DEPENSES_PERS!C39)</f>
        <v/>
      </c>
      <c r="N39" s="21"/>
      <c r="O39" s="21"/>
      <c r="P39" s="152" t="str">
        <f>IF((ANXE_1_DEPENSES_PERS!F39)=0,"",ANXE_1_DEPENSES_PERS!F39)</f>
        <v/>
      </c>
      <c r="Q39" s="166"/>
      <c r="R39" s="108" t="str">
        <f>IF(O39="Catégorie A ou assimilé",Qualification!$C$24,IF(O39="Catégorie B ou C ou assimilé",Qualification!$C$25,IF(O39="Stagiaire",Qualification!$C$23,"")))</f>
        <v/>
      </c>
      <c r="S39" s="149"/>
      <c r="T39" s="149"/>
      <c r="U39" s="108" t="str">
        <f t="shared" si="1"/>
        <v/>
      </c>
      <c r="V39" s="21"/>
    </row>
    <row r="40" spans="1:22" x14ac:dyDescent="0.25">
      <c r="A40" s="19"/>
      <c r="B40" s="123"/>
      <c r="C40" s="49"/>
      <c r="D40" s="21"/>
      <c r="E40" s="21"/>
      <c r="F40" s="21"/>
      <c r="G40" s="108" t="str">
        <f>IF(E40="Catégorie A ou assimilé",Qualification!$C$24,IF(E40="Catégorie B ou C ou assimilé",Qualification!$C$25,IF(E40="Stagiaire",Qualification!$C$23,"")))</f>
        <v/>
      </c>
      <c r="H40" s="148"/>
      <c r="I40" s="148"/>
      <c r="J40" s="108" t="str">
        <f t="shared" si="0"/>
        <v/>
      </c>
      <c r="K40" s="19"/>
      <c r="L40" s="21" t="str">
        <f>IF((ANXE_1_DEPENSES_PERS!B40)=0,"",ANXE_1_DEPENSES_PERS!B40)</f>
        <v/>
      </c>
      <c r="M40" s="21" t="str">
        <f>IF((ANXE_1_DEPENSES_PERS!C40)=0,"",ANXE_1_DEPENSES_PERS!C40)</f>
        <v/>
      </c>
      <c r="N40" s="21"/>
      <c r="O40" s="21"/>
      <c r="P40" s="152" t="str">
        <f>IF((ANXE_1_DEPENSES_PERS!F40)=0,"",ANXE_1_DEPENSES_PERS!F40)</f>
        <v/>
      </c>
      <c r="Q40" s="166"/>
      <c r="R40" s="108" t="str">
        <f>IF(O40="Catégorie A ou assimilé",Qualification!$C$24,IF(O40="Catégorie B ou C ou assimilé",Qualification!$C$25,IF(O40="Stagiaire",Qualification!$C$23,"")))</f>
        <v/>
      </c>
      <c r="S40" s="149"/>
      <c r="T40" s="149"/>
      <c r="U40" s="108" t="str">
        <f t="shared" si="1"/>
        <v/>
      </c>
      <c r="V40" s="21"/>
    </row>
    <row r="41" spans="1:22" x14ac:dyDescent="0.25">
      <c r="A41" s="19"/>
      <c r="B41" s="123"/>
      <c r="C41" s="49"/>
      <c r="D41" s="21"/>
      <c r="E41" s="21"/>
      <c r="F41" s="21"/>
      <c r="G41" s="108" t="str">
        <f>IF(E41="Catégorie A ou assimilé",Qualification!$C$24,IF(E41="Catégorie B ou C ou assimilé",Qualification!$C$25,IF(E41="Stagiaire",Qualification!$C$23,"")))</f>
        <v/>
      </c>
      <c r="H41" s="148"/>
      <c r="I41" s="148"/>
      <c r="J41" s="108" t="str">
        <f t="shared" si="0"/>
        <v/>
      </c>
      <c r="K41" s="19"/>
      <c r="L41" s="21" t="str">
        <f>IF((ANXE_1_DEPENSES_PERS!B41)=0,"",ANXE_1_DEPENSES_PERS!B41)</f>
        <v/>
      </c>
      <c r="M41" s="21" t="str">
        <f>IF((ANXE_1_DEPENSES_PERS!C41)=0,"",ANXE_1_DEPENSES_PERS!C41)</f>
        <v/>
      </c>
      <c r="N41" s="21"/>
      <c r="O41" s="21"/>
      <c r="P41" s="152" t="str">
        <f>IF((ANXE_1_DEPENSES_PERS!F41)=0,"",ANXE_1_DEPENSES_PERS!F41)</f>
        <v/>
      </c>
      <c r="Q41" s="166"/>
      <c r="R41" s="108" t="str">
        <f>IF(O41="Catégorie A ou assimilé",Qualification!$C$24,IF(O41="Catégorie B ou C ou assimilé",Qualification!$C$25,IF(O41="Stagiaire",Qualification!$C$23,"")))</f>
        <v/>
      </c>
      <c r="S41" s="149"/>
      <c r="T41" s="149"/>
      <c r="U41" s="108" t="str">
        <f t="shared" si="1"/>
        <v/>
      </c>
      <c r="V41" s="21"/>
    </row>
    <row r="42" spans="1:22" x14ac:dyDescent="0.25">
      <c r="A42" s="19"/>
      <c r="B42" s="123"/>
      <c r="C42" s="49"/>
      <c r="D42" s="21"/>
      <c r="E42" s="21"/>
      <c r="F42" s="21"/>
      <c r="G42" s="108" t="str">
        <f>IF(E42="Catégorie A ou assimilé",Qualification!$C$24,IF(E42="Catégorie B ou C ou assimilé",Qualification!$C$25,IF(E42="Stagiaire",Qualification!$C$23,"")))</f>
        <v/>
      </c>
      <c r="H42" s="148"/>
      <c r="I42" s="148"/>
      <c r="J42" s="108" t="str">
        <f t="shared" si="0"/>
        <v/>
      </c>
      <c r="K42" s="19"/>
      <c r="L42" s="21" t="str">
        <f>IF((ANXE_1_DEPENSES_PERS!B42)=0,"",ANXE_1_DEPENSES_PERS!B42)</f>
        <v/>
      </c>
      <c r="M42" s="21" t="str">
        <f>IF((ANXE_1_DEPENSES_PERS!C42)=0,"",ANXE_1_DEPENSES_PERS!C42)</f>
        <v/>
      </c>
      <c r="N42" s="21"/>
      <c r="O42" s="21"/>
      <c r="P42" s="152" t="str">
        <f>IF((ANXE_1_DEPENSES_PERS!F42)=0,"",ANXE_1_DEPENSES_PERS!F42)</f>
        <v/>
      </c>
      <c r="Q42" s="166"/>
      <c r="R42" s="108" t="str">
        <f>IF(O42="Catégorie A ou assimilé",Qualification!$C$24,IF(O42="Catégorie B ou C ou assimilé",Qualification!$C$25,IF(O42="Stagiaire",Qualification!$C$23,"")))</f>
        <v/>
      </c>
      <c r="S42" s="149"/>
      <c r="T42" s="149"/>
      <c r="U42" s="108" t="str">
        <f t="shared" si="1"/>
        <v/>
      </c>
      <c r="V42" s="21"/>
    </row>
    <row r="43" spans="1:22" x14ac:dyDescent="0.25">
      <c r="A43" s="19"/>
      <c r="B43" s="123"/>
      <c r="C43" s="49"/>
      <c r="D43" s="21"/>
      <c r="E43" s="21"/>
      <c r="F43" s="21"/>
      <c r="G43" s="108" t="str">
        <f>IF(E43="Catégorie A ou assimilé",Qualification!$C$24,IF(E43="Catégorie B ou C ou assimilé",Qualification!$C$25,IF(E43="Stagiaire",Qualification!$C$23,"")))</f>
        <v/>
      </c>
      <c r="H43" s="148"/>
      <c r="I43" s="148"/>
      <c r="J43" s="108" t="str">
        <f t="shared" si="0"/>
        <v/>
      </c>
      <c r="K43" s="19"/>
      <c r="L43" s="21" t="str">
        <f>IF((ANXE_1_DEPENSES_PERS!B43)=0,"",ANXE_1_DEPENSES_PERS!B43)</f>
        <v/>
      </c>
      <c r="M43" s="21" t="str">
        <f>IF((ANXE_1_DEPENSES_PERS!C43)=0,"",ANXE_1_DEPENSES_PERS!C43)</f>
        <v/>
      </c>
      <c r="N43" s="21"/>
      <c r="O43" s="21"/>
      <c r="P43" s="152" t="str">
        <f>IF((ANXE_1_DEPENSES_PERS!F43)=0,"",ANXE_1_DEPENSES_PERS!F43)</f>
        <v/>
      </c>
      <c r="Q43" s="166"/>
      <c r="R43" s="108" t="str">
        <f>IF(O43="Catégorie A ou assimilé",Qualification!$C$24,IF(O43="Catégorie B ou C ou assimilé",Qualification!$C$25,IF(O43="Stagiaire",Qualification!$C$23,"")))</f>
        <v/>
      </c>
      <c r="S43" s="149"/>
      <c r="T43" s="149"/>
      <c r="U43" s="108" t="str">
        <f t="shared" si="1"/>
        <v/>
      </c>
      <c r="V43" s="21"/>
    </row>
    <row r="44" spans="1:22" x14ac:dyDescent="0.25">
      <c r="A44" s="19"/>
      <c r="B44" s="123"/>
      <c r="C44" s="49"/>
      <c r="D44" s="21"/>
      <c r="E44" s="21"/>
      <c r="F44" s="21"/>
      <c r="G44" s="108" t="str">
        <f>IF(E44="Catégorie A ou assimilé",Qualification!$C$24,IF(E44="Catégorie B ou C ou assimilé",Qualification!$C$25,IF(E44="Stagiaire",Qualification!$C$23,"")))</f>
        <v/>
      </c>
      <c r="H44" s="148"/>
      <c r="I44" s="148"/>
      <c r="J44" s="108" t="str">
        <f t="shared" si="0"/>
        <v/>
      </c>
      <c r="K44" s="19"/>
      <c r="L44" s="21" t="str">
        <f>IF((ANXE_1_DEPENSES_PERS!B44)=0,"",ANXE_1_DEPENSES_PERS!B44)</f>
        <v/>
      </c>
      <c r="M44" s="21" t="str">
        <f>IF((ANXE_1_DEPENSES_PERS!C44)=0,"",ANXE_1_DEPENSES_PERS!C44)</f>
        <v/>
      </c>
      <c r="N44" s="21"/>
      <c r="O44" s="21"/>
      <c r="P44" s="152" t="str">
        <f>IF((ANXE_1_DEPENSES_PERS!F44)=0,"",ANXE_1_DEPENSES_PERS!F44)</f>
        <v/>
      </c>
      <c r="Q44" s="166"/>
      <c r="R44" s="108" t="str">
        <f>IF(O44="Catégorie A ou assimilé",Qualification!$C$24,IF(O44="Catégorie B ou C ou assimilé",Qualification!$C$25,IF(O44="Stagiaire",Qualification!$C$23,"")))</f>
        <v/>
      </c>
      <c r="S44" s="149"/>
      <c r="T44" s="149"/>
      <c r="U44" s="108" t="str">
        <f t="shared" si="1"/>
        <v/>
      </c>
      <c r="V44" s="21"/>
    </row>
    <row r="45" spans="1:22" x14ac:dyDescent="0.25">
      <c r="A45" s="19"/>
      <c r="B45" s="123"/>
      <c r="C45" s="49"/>
      <c r="D45" s="21"/>
      <c r="E45" s="21"/>
      <c r="F45" s="21"/>
      <c r="G45" s="108" t="str">
        <f>IF(E45="Catégorie A ou assimilé",Qualification!$C$24,IF(E45="Catégorie B ou C ou assimilé",Qualification!$C$25,IF(E45="Stagiaire",Qualification!$C$23,"")))</f>
        <v/>
      </c>
      <c r="H45" s="148"/>
      <c r="I45" s="148"/>
      <c r="J45" s="108" t="str">
        <f t="shared" si="0"/>
        <v/>
      </c>
      <c r="K45" s="19"/>
      <c r="L45" s="21" t="str">
        <f>IF((ANXE_1_DEPENSES_PERS!B45)=0,"",ANXE_1_DEPENSES_PERS!B45)</f>
        <v/>
      </c>
      <c r="M45" s="21" t="str">
        <f>IF((ANXE_1_DEPENSES_PERS!C45)=0,"",ANXE_1_DEPENSES_PERS!C45)</f>
        <v/>
      </c>
      <c r="N45" s="21"/>
      <c r="O45" s="21"/>
      <c r="P45" s="152" t="str">
        <f>IF((ANXE_1_DEPENSES_PERS!F45)=0,"",ANXE_1_DEPENSES_PERS!F45)</f>
        <v/>
      </c>
      <c r="Q45" s="166"/>
      <c r="R45" s="108" t="str">
        <f>IF(O45="Catégorie A ou assimilé",Qualification!$C$24,IF(O45="Catégorie B ou C ou assimilé",Qualification!$C$25,IF(O45="Stagiaire",Qualification!$C$23,"")))</f>
        <v/>
      </c>
      <c r="S45" s="149"/>
      <c r="T45" s="149"/>
      <c r="U45" s="108" t="str">
        <f t="shared" si="1"/>
        <v/>
      </c>
      <c r="V45" s="21"/>
    </row>
    <row r="46" spans="1:22" x14ac:dyDescent="0.25">
      <c r="A46" s="19"/>
      <c r="B46" s="123"/>
      <c r="C46" s="49"/>
      <c r="D46" s="21"/>
      <c r="E46" s="21"/>
      <c r="F46" s="21"/>
      <c r="G46" s="108" t="str">
        <f>IF(E46="Catégorie A ou assimilé",Qualification!$C$24,IF(E46="Catégorie B ou C ou assimilé",Qualification!$C$25,IF(E46="Stagiaire",Qualification!$C$23,"")))</f>
        <v/>
      </c>
      <c r="H46" s="148"/>
      <c r="I46" s="148"/>
      <c r="J46" s="108" t="str">
        <f t="shared" si="0"/>
        <v/>
      </c>
      <c r="K46" s="19"/>
      <c r="L46" s="21" t="str">
        <f>IF((ANXE_1_DEPENSES_PERS!B46)=0,"",ANXE_1_DEPENSES_PERS!B46)</f>
        <v/>
      </c>
      <c r="M46" s="21" t="str">
        <f>IF((ANXE_1_DEPENSES_PERS!C46)=0,"",ANXE_1_DEPENSES_PERS!C46)</f>
        <v/>
      </c>
      <c r="N46" s="21"/>
      <c r="O46" s="21"/>
      <c r="P46" s="152" t="str">
        <f>IF((ANXE_1_DEPENSES_PERS!F46)=0,"",ANXE_1_DEPENSES_PERS!F46)</f>
        <v/>
      </c>
      <c r="Q46" s="166"/>
      <c r="R46" s="108" t="str">
        <f>IF(O46="Catégorie A ou assimilé",Qualification!$C$24,IF(O46="Catégorie B ou C ou assimilé",Qualification!$C$25,IF(O46="Stagiaire",Qualification!$C$23,"")))</f>
        <v/>
      </c>
      <c r="S46" s="149"/>
      <c r="T46" s="149"/>
      <c r="U46" s="108" t="str">
        <f t="shared" si="1"/>
        <v/>
      </c>
      <c r="V46" s="21"/>
    </row>
    <row r="47" spans="1:22" x14ac:dyDescent="0.25">
      <c r="A47" s="19"/>
      <c r="B47" s="123"/>
      <c r="C47" s="49"/>
      <c r="D47" s="21"/>
      <c r="E47" s="21"/>
      <c r="F47" s="21"/>
      <c r="G47" s="108" t="str">
        <f>IF(E47="Catégorie A ou assimilé",Qualification!$C$24,IF(E47="Catégorie B ou C ou assimilé",Qualification!$C$25,IF(E47="Stagiaire",Qualification!$C$23,"")))</f>
        <v/>
      </c>
      <c r="H47" s="148"/>
      <c r="I47" s="148"/>
      <c r="J47" s="108" t="str">
        <f t="shared" si="0"/>
        <v/>
      </c>
      <c r="K47" s="19"/>
      <c r="L47" s="21" t="str">
        <f>IF((ANXE_1_DEPENSES_PERS!B47)=0,"",ANXE_1_DEPENSES_PERS!B47)</f>
        <v/>
      </c>
      <c r="M47" s="21" t="str">
        <f>IF((ANXE_1_DEPENSES_PERS!C47)=0,"",ANXE_1_DEPENSES_PERS!C47)</f>
        <v/>
      </c>
      <c r="N47" s="21"/>
      <c r="O47" s="21"/>
      <c r="P47" s="152" t="str">
        <f>IF((ANXE_1_DEPENSES_PERS!F47)=0,"",ANXE_1_DEPENSES_PERS!F47)</f>
        <v/>
      </c>
      <c r="Q47" s="166"/>
      <c r="R47" s="108" t="str">
        <f>IF(O47="Catégorie A ou assimilé",Qualification!$C$24,IF(O47="Catégorie B ou C ou assimilé",Qualification!$C$25,IF(O47="Stagiaire",Qualification!$C$23,"")))</f>
        <v/>
      </c>
      <c r="S47" s="149"/>
      <c r="T47" s="149"/>
      <c r="U47" s="108" t="str">
        <f t="shared" si="1"/>
        <v/>
      </c>
      <c r="V47" s="21"/>
    </row>
    <row r="48" spans="1:22" x14ac:dyDescent="0.25">
      <c r="A48" s="19"/>
      <c r="B48" s="123"/>
      <c r="C48" s="49"/>
      <c r="D48" s="21"/>
      <c r="E48" s="21"/>
      <c r="F48" s="21"/>
      <c r="G48" s="108" t="str">
        <f>IF(E48="Catégorie A ou assimilé",Qualification!$C$24,IF(E48="Catégorie B ou C ou assimilé",Qualification!$C$25,IF(E48="Stagiaire",Qualification!$C$23,"")))</f>
        <v/>
      </c>
      <c r="H48" s="148"/>
      <c r="I48" s="148"/>
      <c r="J48" s="108" t="str">
        <f t="shared" si="0"/>
        <v/>
      </c>
      <c r="K48" s="19"/>
      <c r="L48" s="21" t="str">
        <f>IF((ANXE_1_DEPENSES_PERS!B48)=0,"",ANXE_1_DEPENSES_PERS!B48)</f>
        <v/>
      </c>
      <c r="M48" s="21" t="str">
        <f>IF((ANXE_1_DEPENSES_PERS!C48)=0,"",ANXE_1_DEPENSES_PERS!C48)</f>
        <v/>
      </c>
      <c r="N48" s="21"/>
      <c r="O48" s="21"/>
      <c r="P48" s="152" t="str">
        <f>IF((ANXE_1_DEPENSES_PERS!F48)=0,"",ANXE_1_DEPENSES_PERS!F48)</f>
        <v/>
      </c>
      <c r="Q48" s="166"/>
      <c r="R48" s="108" t="str">
        <f>IF(O48="Catégorie A ou assimilé",Qualification!$C$24,IF(O48="Catégorie B ou C ou assimilé",Qualification!$C$25,IF(O48="Stagiaire",Qualification!$C$23,"")))</f>
        <v/>
      </c>
      <c r="S48" s="149"/>
      <c r="T48" s="149"/>
      <c r="U48" s="108" t="str">
        <f t="shared" si="1"/>
        <v/>
      </c>
      <c r="V48" s="21"/>
    </row>
    <row r="49" spans="1:22" x14ac:dyDescent="0.25">
      <c r="A49" s="19"/>
      <c r="B49" s="123"/>
      <c r="C49" s="49"/>
      <c r="D49" s="21"/>
      <c r="E49" s="21"/>
      <c r="F49" s="21"/>
      <c r="G49" s="108" t="str">
        <f>IF(E49="Catégorie A ou assimilé",Qualification!$C$24,IF(E49="Catégorie B ou C ou assimilé",Qualification!$C$25,IF(E49="Stagiaire",Qualification!$C$23,"")))</f>
        <v/>
      </c>
      <c r="H49" s="148"/>
      <c r="I49" s="148"/>
      <c r="J49" s="108" t="str">
        <f t="shared" si="0"/>
        <v/>
      </c>
      <c r="K49" s="19"/>
      <c r="L49" s="21" t="str">
        <f>IF((ANXE_1_DEPENSES_PERS!B49)=0,"",ANXE_1_DEPENSES_PERS!B49)</f>
        <v/>
      </c>
      <c r="M49" s="21" t="str">
        <f>IF((ANXE_1_DEPENSES_PERS!C49)=0,"",ANXE_1_DEPENSES_PERS!C49)</f>
        <v/>
      </c>
      <c r="N49" s="21"/>
      <c r="O49" s="21"/>
      <c r="P49" s="152" t="str">
        <f>IF((ANXE_1_DEPENSES_PERS!F49)=0,"",ANXE_1_DEPENSES_PERS!F49)</f>
        <v/>
      </c>
      <c r="Q49" s="166"/>
      <c r="R49" s="108" t="str">
        <f>IF(O49="Catégorie A ou assimilé",Qualification!$C$24,IF(O49="Catégorie B ou C ou assimilé",Qualification!$C$25,IF(O49="Stagiaire",Qualification!$C$23,"")))</f>
        <v/>
      </c>
      <c r="S49" s="149"/>
      <c r="T49" s="149"/>
      <c r="U49" s="108" t="str">
        <f t="shared" si="1"/>
        <v/>
      </c>
      <c r="V49" s="21"/>
    </row>
    <row r="50" spans="1:22" x14ac:dyDescent="0.25">
      <c r="A50" s="19"/>
      <c r="B50" s="123"/>
      <c r="C50" s="49"/>
      <c r="D50" s="21"/>
      <c r="E50" s="21"/>
      <c r="F50" s="21"/>
      <c r="G50" s="108" t="str">
        <f>IF(E50="Catégorie A ou assimilé",Qualification!$C$24,IF(E50="Catégorie B ou C ou assimilé",Qualification!$C$25,IF(E50="Stagiaire",Qualification!$C$23,"")))</f>
        <v/>
      </c>
      <c r="H50" s="148"/>
      <c r="I50" s="148"/>
      <c r="J50" s="108" t="str">
        <f t="shared" si="0"/>
        <v/>
      </c>
      <c r="K50" s="19"/>
      <c r="L50" s="21" t="str">
        <f>IF((ANXE_1_DEPENSES_PERS!B50)=0,"",ANXE_1_DEPENSES_PERS!B50)</f>
        <v/>
      </c>
      <c r="M50" s="21" t="str">
        <f>IF((ANXE_1_DEPENSES_PERS!C50)=0,"",ANXE_1_DEPENSES_PERS!C50)</f>
        <v/>
      </c>
      <c r="N50" s="21"/>
      <c r="O50" s="21"/>
      <c r="P50" s="152" t="str">
        <f>IF((ANXE_1_DEPENSES_PERS!F50)=0,"",ANXE_1_DEPENSES_PERS!F50)</f>
        <v/>
      </c>
      <c r="Q50" s="166"/>
      <c r="R50" s="108" t="str">
        <f>IF(O50="Catégorie A ou assimilé",Qualification!$C$24,IF(O50="Catégorie B ou C ou assimilé",Qualification!$C$25,IF(O50="Stagiaire",Qualification!$C$23,"")))</f>
        <v/>
      </c>
      <c r="S50" s="149"/>
      <c r="T50" s="149"/>
      <c r="U50" s="108" t="str">
        <f t="shared" si="1"/>
        <v/>
      </c>
      <c r="V50" s="21"/>
    </row>
    <row r="51" spans="1:22" x14ac:dyDescent="0.25">
      <c r="A51" s="19"/>
      <c r="B51" s="123"/>
      <c r="C51" s="49"/>
      <c r="D51" s="21"/>
      <c r="E51" s="21"/>
      <c r="F51" s="21"/>
      <c r="G51" s="108" t="str">
        <f>IF(E51="Catégorie A ou assimilé",Qualification!$C$24,IF(E51="Catégorie B ou C ou assimilé",Qualification!$C$25,IF(E51="Stagiaire",Qualification!$C$23,"")))</f>
        <v/>
      </c>
      <c r="H51" s="148"/>
      <c r="I51" s="148"/>
      <c r="J51" s="108" t="str">
        <f t="shared" si="0"/>
        <v/>
      </c>
      <c r="K51" s="19"/>
      <c r="L51" s="21" t="str">
        <f>IF((ANXE_1_DEPENSES_PERS!B51)=0,"",ANXE_1_DEPENSES_PERS!B51)</f>
        <v/>
      </c>
      <c r="M51" s="21" t="str">
        <f>IF((ANXE_1_DEPENSES_PERS!C51)=0,"",ANXE_1_DEPENSES_PERS!C51)</f>
        <v/>
      </c>
      <c r="N51" s="21"/>
      <c r="O51" s="21"/>
      <c r="P51" s="152" t="str">
        <f>IF((ANXE_1_DEPENSES_PERS!F51)=0,"",ANXE_1_DEPENSES_PERS!F51)</f>
        <v/>
      </c>
      <c r="Q51" s="166"/>
      <c r="R51" s="108" t="str">
        <f>IF(O51="Catégorie A ou assimilé",Qualification!$C$24,IF(O51="Catégorie B ou C ou assimilé",Qualification!$C$25,IF(O51="Stagiaire",Qualification!$C$23,"")))</f>
        <v/>
      </c>
      <c r="S51" s="149"/>
      <c r="T51" s="149"/>
      <c r="U51" s="108" t="str">
        <f t="shared" si="1"/>
        <v/>
      </c>
      <c r="V51" s="21"/>
    </row>
    <row r="52" spans="1:22" x14ac:dyDescent="0.25">
      <c r="A52" s="19"/>
      <c r="B52" s="123"/>
      <c r="C52" s="49"/>
      <c r="D52" s="21"/>
      <c r="E52" s="21"/>
      <c r="F52" s="21"/>
      <c r="G52" s="108" t="str">
        <f>IF(E52="Catégorie A ou assimilé",Qualification!$C$24,IF(E52="Catégorie B ou C ou assimilé",Qualification!$C$25,IF(E52="Stagiaire",Qualification!$C$23,"")))</f>
        <v/>
      </c>
      <c r="H52" s="148"/>
      <c r="I52" s="148"/>
      <c r="J52" s="108" t="str">
        <f t="shared" si="0"/>
        <v/>
      </c>
      <c r="K52" s="19"/>
      <c r="L52" s="21" t="str">
        <f>IF((ANXE_1_DEPENSES_PERS!B52)=0,"",ANXE_1_DEPENSES_PERS!B52)</f>
        <v/>
      </c>
      <c r="M52" s="21" t="str">
        <f>IF((ANXE_1_DEPENSES_PERS!C52)=0,"",ANXE_1_DEPENSES_PERS!C52)</f>
        <v/>
      </c>
      <c r="N52" s="21"/>
      <c r="O52" s="21"/>
      <c r="P52" s="152" t="str">
        <f>IF((ANXE_1_DEPENSES_PERS!F52)=0,"",ANXE_1_DEPENSES_PERS!F52)</f>
        <v/>
      </c>
      <c r="Q52" s="166"/>
      <c r="R52" s="108" t="str">
        <f>IF(O52="Catégorie A ou assimilé",Qualification!$C$24,IF(O52="Catégorie B ou C ou assimilé",Qualification!$C$25,IF(O52="Stagiaire",Qualification!$C$23,"")))</f>
        <v/>
      </c>
      <c r="S52" s="149"/>
      <c r="T52" s="149"/>
      <c r="U52" s="108" t="str">
        <f t="shared" si="1"/>
        <v/>
      </c>
      <c r="V52" s="21"/>
    </row>
    <row r="53" spans="1:22" x14ac:dyDescent="0.25">
      <c r="A53" s="19"/>
      <c r="B53" s="123"/>
      <c r="C53" s="49"/>
      <c r="D53" s="21"/>
      <c r="E53" s="21"/>
      <c r="F53" s="21"/>
      <c r="G53" s="108" t="str">
        <f>IF(E53="Catégorie A ou assimilé",Qualification!$C$24,IF(E53="Catégorie B ou C ou assimilé",Qualification!$C$25,IF(E53="Stagiaire",Qualification!$C$23,"")))</f>
        <v/>
      </c>
      <c r="H53" s="148"/>
      <c r="I53" s="148"/>
      <c r="J53" s="108" t="str">
        <f t="shared" si="0"/>
        <v/>
      </c>
      <c r="K53" s="19"/>
      <c r="L53" s="21" t="str">
        <f>IF((ANXE_1_DEPENSES_PERS!B53)=0,"",ANXE_1_DEPENSES_PERS!B53)</f>
        <v/>
      </c>
      <c r="M53" s="21" t="str">
        <f>IF((ANXE_1_DEPENSES_PERS!C53)=0,"",ANXE_1_DEPENSES_PERS!C53)</f>
        <v/>
      </c>
      <c r="N53" s="21"/>
      <c r="O53" s="21"/>
      <c r="P53" s="152" t="str">
        <f>IF((ANXE_1_DEPENSES_PERS!F53)=0,"",ANXE_1_DEPENSES_PERS!F53)</f>
        <v/>
      </c>
      <c r="Q53" s="166"/>
      <c r="R53" s="108" t="str">
        <f>IF(O53="Catégorie A ou assimilé",Qualification!$C$24,IF(O53="Catégorie B ou C ou assimilé",Qualification!$C$25,IF(O53="Stagiaire",Qualification!$C$23,"")))</f>
        <v/>
      </c>
      <c r="S53" s="149"/>
      <c r="T53" s="149"/>
      <c r="U53" s="108" t="str">
        <f t="shared" si="1"/>
        <v/>
      </c>
      <c r="V53" s="21"/>
    </row>
    <row r="54" spans="1:22" x14ac:dyDescent="0.25">
      <c r="A54" s="19"/>
      <c r="B54" s="123"/>
      <c r="C54" s="49"/>
      <c r="D54" s="21"/>
      <c r="E54" s="21"/>
      <c r="F54" s="21"/>
      <c r="G54" s="108" t="str">
        <f>IF(E54="Catégorie A ou assimilé",Qualification!$C$24,IF(E54="Catégorie B ou C ou assimilé",Qualification!$C$25,IF(E54="Stagiaire",Qualification!$C$23,"")))</f>
        <v/>
      </c>
      <c r="H54" s="148"/>
      <c r="I54" s="148"/>
      <c r="J54" s="108" t="str">
        <f t="shared" si="0"/>
        <v/>
      </c>
      <c r="K54" s="19"/>
      <c r="L54" s="21" t="str">
        <f>IF((ANXE_1_DEPENSES_PERS!B54)=0,"",ANXE_1_DEPENSES_PERS!B54)</f>
        <v/>
      </c>
      <c r="M54" s="21" t="str">
        <f>IF((ANXE_1_DEPENSES_PERS!C54)=0,"",ANXE_1_DEPENSES_PERS!C54)</f>
        <v/>
      </c>
      <c r="N54" s="21"/>
      <c r="O54" s="21"/>
      <c r="P54" s="152" t="str">
        <f>IF((ANXE_1_DEPENSES_PERS!F54)=0,"",ANXE_1_DEPENSES_PERS!F54)</f>
        <v/>
      </c>
      <c r="Q54" s="166"/>
      <c r="R54" s="108" t="str">
        <f>IF(O54="Catégorie A ou assimilé",Qualification!$C$24,IF(O54="Catégorie B ou C ou assimilé",Qualification!$C$25,IF(O54="Stagiaire",Qualification!$C$23,"")))</f>
        <v/>
      </c>
      <c r="S54" s="149"/>
      <c r="T54" s="149"/>
      <c r="U54" s="108" t="str">
        <f t="shared" si="1"/>
        <v/>
      </c>
      <c r="V54" s="21"/>
    </row>
    <row r="55" spans="1:22" x14ac:dyDescent="0.25">
      <c r="A55" s="19"/>
      <c r="B55" s="123"/>
      <c r="C55" s="49"/>
      <c r="D55" s="21"/>
      <c r="E55" s="21"/>
      <c r="F55" s="21"/>
      <c r="G55" s="108" t="str">
        <f>IF(E55="Catégorie A ou assimilé",Qualification!$C$24,IF(E55="Catégorie B ou C ou assimilé",Qualification!$C$25,IF(E55="Stagiaire",Qualification!$C$23,"")))</f>
        <v/>
      </c>
      <c r="H55" s="148"/>
      <c r="I55" s="148"/>
      <c r="J55" s="108" t="str">
        <f t="shared" si="0"/>
        <v/>
      </c>
      <c r="K55" s="19"/>
      <c r="L55" s="21" t="str">
        <f>IF((ANXE_1_DEPENSES_PERS!B55)=0,"",ANXE_1_DEPENSES_PERS!B55)</f>
        <v/>
      </c>
      <c r="M55" s="21" t="str">
        <f>IF((ANXE_1_DEPENSES_PERS!C55)=0,"",ANXE_1_DEPENSES_PERS!C55)</f>
        <v/>
      </c>
      <c r="N55" s="21"/>
      <c r="O55" s="21"/>
      <c r="P55" s="152" t="str">
        <f>IF((ANXE_1_DEPENSES_PERS!F55)=0,"",ANXE_1_DEPENSES_PERS!F55)</f>
        <v/>
      </c>
      <c r="Q55" s="166"/>
      <c r="R55" s="108" t="str">
        <f>IF(O55="Catégorie A ou assimilé",Qualification!$C$24,IF(O55="Catégorie B ou C ou assimilé",Qualification!$C$25,IF(O55="Stagiaire",Qualification!$C$23,"")))</f>
        <v/>
      </c>
      <c r="S55" s="149"/>
      <c r="T55" s="149"/>
      <c r="U55" s="108" t="str">
        <f t="shared" si="1"/>
        <v/>
      </c>
      <c r="V55" s="21"/>
    </row>
    <row r="56" spans="1:22" x14ac:dyDescent="0.25">
      <c r="A56" s="19"/>
      <c r="B56" s="123"/>
      <c r="C56" s="49"/>
      <c r="D56" s="21"/>
      <c r="E56" s="21"/>
      <c r="F56" s="21"/>
      <c r="G56" s="108" t="str">
        <f>IF(E56="Catégorie A ou assimilé",Qualification!$C$24,IF(E56="Catégorie B ou C ou assimilé",Qualification!$C$25,IF(E56="Stagiaire",Qualification!$C$23,"")))</f>
        <v/>
      </c>
      <c r="H56" s="148"/>
      <c r="I56" s="148"/>
      <c r="J56" s="108" t="str">
        <f t="shared" si="0"/>
        <v/>
      </c>
      <c r="K56" s="19"/>
      <c r="L56" s="21" t="str">
        <f>IF((ANXE_1_DEPENSES_PERS!B56)=0,"",ANXE_1_DEPENSES_PERS!B56)</f>
        <v/>
      </c>
      <c r="M56" s="21" t="str">
        <f>IF((ANXE_1_DEPENSES_PERS!C56)=0,"",ANXE_1_DEPENSES_PERS!C56)</f>
        <v/>
      </c>
      <c r="N56" s="21"/>
      <c r="O56" s="21"/>
      <c r="P56" s="152" t="str">
        <f>IF((ANXE_1_DEPENSES_PERS!F56)=0,"",ANXE_1_DEPENSES_PERS!F56)</f>
        <v/>
      </c>
      <c r="Q56" s="166"/>
      <c r="R56" s="108" t="str">
        <f>IF(O56="Catégorie A ou assimilé",Qualification!$C$24,IF(O56="Catégorie B ou C ou assimilé",Qualification!$C$25,IF(O56="Stagiaire",Qualification!$C$23,"")))</f>
        <v/>
      </c>
      <c r="S56" s="149"/>
      <c r="T56" s="149"/>
      <c r="U56" s="108" t="str">
        <f t="shared" si="1"/>
        <v/>
      </c>
      <c r="V56" s="21"/>
    </row>
    <row r="57" spans="1:22" x14ac:dyDescent="0.25">
      <c r="A57" s="19"/>
      <c r="B57" s="123"/>
      <c r="C57" s="49"/>
      <c r="D57" s="21"/>
      <c r="E57" s="21"/>
      <c r="F57" s="21"/>
      <c r="G57" s="108" t="str">
        <f>IF(E57="Catégorie A ou assimilé",Qualification!$C$24,IF(E57="Catégorie B ou C ou assimilé",Qualification!$C$25,IF(E57="Stagiaire",Qualification!$C$23,"")))</f>
        <v/>
      </c>
      <c r="H57" s="148"/>
      <c r="I57" s="148"/>
      <c r="J57" s="108" t="str">
        <f t="shared" si="0"/>
        <v/>
      </c>
      <c r="K57" s="19"/>
      <c r="L57" s="21" t="str">
        <f>IF((ANXE_1_DEPENSES_PERS!B57)=0,"",ANXE_1_DEPENSES_PERS!B57)</f>
        <v/>
      </c>
      <c r="M57" s="21" t="str">
        <f>IF((ANXE_1_DEPENSES_PERS!C57)=0,"",ANXE_1_DEPENSES_PERS!C57)</f>
        <v/>
      </c>
      <c r="N57" s="21"/>
      <c r="O57" s="21"/>
      <c r="P57" s="152" t="str">
        <f>IF((ANXE_1_DEPENSES_PERS!F57)=0,"",ANXE_1_DEPENSES_PERS!F57)</f>
        <v/>
      </c>
      <c r="Q57" s="166"/>
      <c r="R57" s="108" t="str">
        <f>IF(O57="Catégorie A ou assimilé",Qualification!$C$24,IF(O57="Catégorie B ou C ou assimilé",Qualification!$C$25,IF(O57="Stagiaire",Qualification!$C$23,"")))</f>
        <v/>
      </c>
      <c r="S57" s="149"/>
      <c r="T57" s="149"/>
      <c r="U57" s="108" t="str">
        <f t="shared" si="1"/>
        <v/>
      </c>
      <c r="V57" s="21"/>
    </row>
    <row r="58" spans="1:22" x14ac:dyDescent="0.25">
      <c r="A58" s="19"/>
      <c r="B58" s="123"/>
      <c r="C58" s="49"/>
      <c r="D58" s="21"/>
      <c r="E58" s="21"/>
      <c r="F58" s="21"/>
      <c r="G58" s="108" t="str">
        <f>IF(E58="Catégorie A ou assimilé",Qualification!$C$24,IF(E58="Catégorie B ou C ou assimilé",Qualification!$C$25,IF(E58="Stagiaire",Qualification!$C$23,"")))</f>
        <v/>
      </c>
      <c r="H58" s="148"/>
      <c r="I58" s="148"/>
      <c r="J58" s="108" t="str">
        <f t="shared" si="0"/>
        <v/>
      </c>
      <c r="K58" s="19"/>
      <c r="L58" s="21" t="str">
        <f>IF((ANXE_1_DEPENSES_PERS!B58)=0,"",ANXE_1_DEPENSES_PERS!B58)</f>
        <v/>
      </c>
      <c r="M58" s="21" t="str">
        <f>IF((ANXE_1_DEPENSES_PERS!C58)=0,"",ANXE_1_DEPENSES_PERS!C58)</f>
        <v/>
      </c>
      <c r="N58" s="21"/>
      <c r="O58" s="21"/>
      <c r="P58" s="152" t="str">
        <f>IF((ANXE_1_DEPENSES_PERS!F58)=0,"",ANXE_1_DEPENSES_PERS!F58)</f>
        <v/>
      </c>
      <c r="Q58" s="166"/>
      <c r="R58" s="108" t="str">
        <f>IF(O58="Catégorie A ou assimilé",Qualification!$C$24,IF(O58="Catégorie B ou C ou assimilé",Qualification!$C$25,IF(O58="Stagiaire",Qualification!$C$23,"")))</f>
        <v/>
      </c>
      <c r="S58" s="149"/>
      <c r="T58" s="149"/>
      <c r="U58" s="108" t="str">
        <f t="shared" si="1"/>
        <v/>
      </c>
      <c r="V58" s="21"/>
    </row>
    <row r="59" spans="1:22" x14ac:dyDescent="0.25">
      <c r="A59" s="19"/>
      <c r="B59" s="123"/>
      <c r="C59" s="49"/>
      <c r="D59" s="21"/>
      <c r="E59" s="21"/>
      <c r="F59" s="21"/>
      <c r="G59" s="108" t="str">
        <f>IF(E59="Catégorie A ou assimilé",Qualification!$C$24,IF(E59="Catégorie B ou C ou assimilé",Qualification!$C$25,IF(E59="Stagiaire",Qualification!$C$23,"")))</f>
        <v/>
      </c>
      <c r="H59" s="148"/>
      <c r="I59" s="148"/>
      <c r="J59" s="108" t="str">
        <f t="shared" si="0"/>
        <v/>
      </c>
      <c r="K59" s="19"/>
      <c r="L59" s="21" t="str">
        <f>IF((ANXE_1_DEPENSES_PERS!B59)=0,"",ANXE_1_DEPENSES_PERS!B59)</f>
        <v/>
      </c>
      <c r="M59" s="21" t="str">
        <f>IF((ANXE_1_DEPENSES_PERS!C59)=0,"",ANXE_1_DEPENSES_PERS!C59)</f>
        <v/>
      </c>
      <c r="N59" s="21"/>
      <c r="O59" s="21"/>
      <c r="P59" s="152" t="str">
        <f>IF((ANXE_1_DEPENSES_PERS!F59)=0,"",ANXE_1_DEPENSES_PERS!F59)</f>
        <v/>
      </c>
      <c r="Q59" s="166"/>
      <c r="R59" s="108" t="str">
        <f>IF(O59="Catégorie A ou assimilé",Qualification!$C$24,IF(O59="Catégorie B ou C ou assimilé",Qualification!$C$25,IF(O59="Stagiaire",Qualification!$C$23,"")))</f>
        <v/>
      </c>
      <c r="S59" s="149"/>
      <c r="T59" s="149"/>
      <c r="U59" s="108" t="str">
        <f t="shared" si="1"/>
        <v/>
      </c>
      <c r="V59" s="21"/>
    </row>
    <row r="60" spans="1:22" x14ac:dyDescent="0.25">
      <c r="A60" s="19"/>
      <c r="B60" s="123"/>
      <c r="C60" s="49"/>
      <c r="D60" s="21"/>
      <c r="E60" s="21"/>
      <c r="F60" s="21"/>
      <c r="G60" s="108" t="str">
        <f>IF(E60="Catégorie A ou assimilé",Qualification!$C$24,IF(E60="Catégorie B ou C ou assimilé",Qualification!$C$25,IF(E60="Stagiaire",Qualification!$C$23,"")))</f>
        <v/>
      </c>
      <c r="H60" s="148"/>
      <c r="I60" s="148"/>
      <c r="J60" s="108" t="str">
        <f t="shared" si="0"/>
        <v/>
      </c>
      <c r="K60" s="19"/>
      <c r="L60" s="21" t="str">
        <f>IF((ANXE_1_DEPENSES_PERS!B60)=0,"",ANXE_1_DEPENSES_PERS!B60)</f>
        <v/>
      </c>
      <c r="M60" s="21" t="str">
        <f>IF((ANXE_1_DEPENSES_PERS!C60)=0,"",ANXE_1_DEPENSES_PERS!C60)</f>
        <v/>
      </c>
      <c r="N60" s="21"/>
      <c r="O60" s="21"/>
      <c r="P60" s="152" t="str">
        <f>IF((ANXE_1_DEPENSES_PERS!F60)=0,"",ANXE_1_DEPENSES_PERS!F60)</f>
        <v/>
      </c>
      <c r="Q60" s="166"/>
      <c r="R60" s="108" t="str">
        <f>IF(O60="Catégorie A ou assimilé",Qualification!$C$24,IF(O60="Catégorie B ou C ou assimilé",Qualification!$C$25,IF(O60="Stagiaire",Qualification!$C$23,"")))</f>
        <v/>
      </c>
      <c r="S60" s="149"/>
      <c r="T60" s="149"/>
      <c r="U60" s="108" t="str">
        <f t="shared" si="1"/>
        <v/>
      </c>
      <c r="V60" s="21"/>
    </row>
    <row r="61" spans="1:22" x14ac:dyDescent="0.25">
      <c r="A61" s="19"/>
      <c r="B61" s="123"/>
      <c r="C61" s="49"/>
      <c r="D61" s="21"/>
      <c r="E61" s="21"/>
      <c r="F61" s="21"/>
      <c r="G61" s="108" t="str">
        <f>IF(E61="Catégorie A ou assimilé",Qualification!$C$24,IF(E61="Catégorie B ou C ou assimilé",Qualification!$C$25,IF(E61="Stagiaire",Qualification!$C$23,"")))</f>
        <v/>
      </c>
      <c r="H61" s="148"/>
      <c r="I61" s="148"/>
      <c r="J61" s="108" t="str">
        <f t="shared" si="0"/>
        <v/>
      </c>
      <c r="K61" s="19"/>
      <c r="L61" s="21" t="str">
        <f>IF((ANXE_1_DEPENSES_PERS!B61)=0,"",ANXE_1_DEPENSES_PERS!B61)</f>
        <v/>
      </c>
      <c r="M61" s="21" t="str">
        <f>IF((ANXE_1_DEPENSES_PERS!C61)=0,"",ANXE_1_DEPENSES_PERS!C61)</f>
        <v/>
      </c>
      <c r="N61" s="21"/>
      <c r="O61" s="21"/>
      <c r="P61" s="152" t="str">
        <f>IF((ANXE_1_DEPENSES_PERS!F61)=0,"",ANXE_1_DEPENSES_PERS!F61)</f>
        <v/>
      </c>
      <c r="Q61" s="166"/>
      <c r="R61" s="108" t="str">
        <f>IF(O61="Catégorie A ou assimilé",Qualification!$C$24,IF(O61="Catégorie B ou C ou assimilé",Qualification!$C$25,IF(O61="Stagiaire",Qualification!$C$23,"")))</f>
        <v/>
      </c>
      <c r="S61" s="149"/>
      <c r="T61" s="149"/>
      <c r="U61" s="108" t="str">
        <f t="shared" si="1"/>
        <v/>
      </c>
      <c r="V61" s="21"/>
    </row>
    <row r="62" spans="1:22" x14ac:dyDescent="0.25">
      <c r="A62" s="19"/>
      <c r="B62" s="123"/>
      <c r="C62" s="49"/>
      <c r="D62" s="21"/>
      <c r="E62" s="21"/>
      <c r="F62" s="21"/>
      <c r="G62" s="108" t="str">
        <f>IF(E62="Catégorie A ou assimilé",Qualification!$C$24,IF(E62="Catégorie B ou C ou assimilé",Qualification!$C$25,IF(E62="Stagiaire",Qualification!$C$23,"")))</f>
        <v/>
      </c>
      <c r="H62" s="148"/>
      <c r="I62" s="148"/>
      <c r="J62" s="108" t="str">
        <f t="shared" si="0"/>
        <v/>
      </c>
      <c r="K62" s="19"/>
      <c r="L62" s="21" t="str">
        <f>IF((ANXE_1_DEPENSES_PERS!B62)=0,"",ANXE_1_DEPENSES_PERS!B62)</f>
        <v/>
      </c>
      <c r="M62" s="21" t="str">
        <f>IF((ANXE_1_DEPENSES_PERS!C62)=0,"",ANXE_1_DEPENSES_PERS!C62)</f>
        <v/>
      </c>
      <c r="N62" s="21"/>
      <c r="O62" s="21"/>
      <c r="P62" s="152" t="str">
        <f>IF((ANXE_1_DEPENSES_PERS!F62)=0,"",ANXE_1_DEPENSES_PERS!F62)</f>
        <v/>
      </c>
      <c r="Q62" s="166"/>
      <c r="R62" s="108" t="str">
        <f>IF(O62="Catégorie A ou assimilé",Qualification!$C$24,IF(O62="Catégorie B ou C ou assimilé",Qualification!$C$25,IF(O62="Stagiaire",Qualification!$C$23,"")))</f>
        <v/>
      </c>
      <c r="S62" s="149"/>
      <c r="T62" s="149"/>
      <c r="U62" s="108" t="str">
        <f t="shared" si="1"/>
        <v/>
      </c>
      <c r="V62" s="21"/>
    </row>
    <row r="63" spans="1:22" x14ac:dyDescent="0.25">
      <c r="A63" s="19"/>
      <c r="B63" s="123"/>
      <c r="C63" s="49"/>
      <c r="D63" s="21"/>
      <c r="E63" s="21"/>
      <c r="F63" s="21"/>
      <c r="G63" s="108" t="str">
        <f>IF(E63="Catégorie A ou assimilé",Qualification!$C$24,IF(E63="Catégorie B ou C ou assimilé",Qualification!$C$25,IF(E63="Stagiaire",Qualification!$C$23,"")))</f>
        <v/>
      </c>
      <c r="H63" s="148"/>
      <c r="I63" s="148"/>
      <c r="J63" s="108" t="str">
        <f t="shared" si="0"/>
        <v/>
      </c>
      <c r="K63" s="19"/>
      <c r="L63" s="21" t="str">
        <f>IF((ANXE_1_DEPENSES_PERS!B63)=0,"",ANXE_1_DEPENSES_PERS!B63)</f>
        <v/>
      </c>
      <c r="M63" s="21" t="str">
        <f>IF((ANXE_1_DEPENSES_PERS!C63)=0,"",ANXE_1_DEPENSES_PERS!C63)</f>
        <v/>
      </c>
      <c r="N63" s="21"/>
      <c r="O63" s="21"/>
      <c r="P63" s="152" t="str">
        <f>IF((ANXE_1_DEPENSES_PERS!F63)=0,"",ANXE_1_DEPENSES_PERS!F63)</f>
        <v/>
      </c>
      <c r="Q63" s="166"/>
      <c r="R63" s="108" t="str">
        <f>IF(O63="Catégorie A ou assimilé",Qualification!$C$24,IF(O63="Catégorie B ou C ou assimilé",Qualification!$C$25,IF(O63="Stagiaire",Qualification!$C$23,"")))</f>
        <v/>
      </c>
      <c r="S63" s="149"/>
      <c r="T63" s="149"/>
      <c r="U63" s="108" t="str">
        <f t="shared" si="1"/>
        <v/>
      </c>
      <c r="V63" s="21"/>
    </row>
    <row r="64" spans="1:22" x14ac:dyDescent="0.25">
      <c r="A64" s="19"/>
      <c r="B64" s="123"/>
      <c r="C64" s="49"/>
      <c r="D64" s="21"/>
      <c r="E64" s="21"/>
      <c r="F64" s="21"/>
      <c r="G64" s="108" t="str">
        <f>IF(E64="Catégorie A ou assimilé",Qualification!$C$24,IF(E64="Catégorie B ou C ou assimilé",Qualification!$C$25,IF(E64="Stagiaire",Qualification!$C$23,"")))</f>
        <v/>
      </c>
      <c r="H64" s="148"/>
      <c r="I64" s="148"/>
      <c r="J64" s="108" t="str">
        <f t="shared" si="0"/>
        <v/>
      </c>
      <c r="K64" s="19"/>
      <c r="L64" s="21" t="str">
        <f>IF((ANXE_1_DEPENSES_PERS!B64)=0,"",ANXE_1_DEPENSES_PERS!B64)</f>
        <v/>
      </c>
      <c r="M64" s="21" t="str">
        <f>IF((ANXE_1_DEPENSES_PERS!C64)=0,"",ANXE_1_DEPENSES_PERS!C64)</f>
        <v/>
      </c>
      <c r="N64" s="21"/>
      <c r="O64" s="21"/>
      <c r="P64" s="152" t="str">
        <f>IF((ANXE_1_DEPENSES_PERS!F64)=0,"",ANXE_1_DEPENSES_PERS!F64)</f>
        <v/>
      </c>
      <c r="Q64" s="166"/>
      <c r="R64" s="108" t="str">
        <f>IF(O64="Catégorie A ou assimilé",Qualification!$C$24,IF(O64="Catégorie B ou C ou assimilé",Qualification!$C$25,IF(O64="Stagiaire",Qualification!$C$23,"")))</f>
        <v/>
      </c>
      <c r="S64" s="149"/>
      <c r="T64" s="149"/>
      <c r="U64" s="108" t="str">
        <f t="shared" si="1"/>
        <v/>
      </c>
      <c r="V64" s="21"/>
    </row>
    <row r="65" spans="1:22" x14ac:dyDescent="0.25">
      <c r="A65" s="19"/>
      <c r="B65" s="123"/>
      <c r="C65" s="49"/>
      <c r="D65" s="21"/>
      <c r="E65" s="21"/>
      <c r="F65" s="21"/>
      <c r="G65" s="108" t="str">
        <f>IF(E65="Catégorie A ou assimilé",Qualification!$C$24,IF(E65="Catégorie B ou C ou assimilé",Qualification!$C$25,IF(E65="Stagiaire",Qualification!$C$23,"")))</f>
        <v/>
      </c>
      <c r="H65" s="148"/>
      <c r="I65" s="148"/>
      <c r="J65" s="108" t="str">
        <f t="shared" si="0"/>
        <v/>
      </c>
      <c r="K65" s="19"/>
      <c r="L65" s="21" t="str">
        <f>IF((ANXE_1_DEPENSES_PERS!B65)=0,"",ANXE_1_DEPENSES_PERS!B65)</f>
        <v/>
      </c>
      <c r="M65" s="21" t="str">
        <f>IF((ANXE_1_DEPENSES_PERS!C65)=0,"",ANXE_1_DEPENSES_PERS!C65)</f>
        <v/>
      </c>
      <c r="N65" s="21"/>
      <c r="O65" s="21"/>
      <c r="P65" s="152" t="str">
        <f>IF((ANXE_1_DEPENSES_PERS!F65)=0,"",ANXE_1_DEPENSES_PERS!F65)</f>
        <v/>
      </c>
      <c r="Q65" s="166"/>
      <c r="R65" s="108" t="str">
        <f>IF(O65="Catégorie A ou assimilé",Qualification!$C$24,IF(O65="Catégorie B ou C ou assimilé",Qualification!$C$25,IF(O65="Stagiaire",Qualification!$C$23,"")))</f>
        <v/>
      </c>
      <c r="S65" s="149"/>
      <c r="T65" s="149"/>
      <c r="U65" s="108" t="str">
        <f t="shared" si="1"/>
        <v/>
      </c>
      <c r="V65" s="21"/>
    </row>
    <row r="66" spans="1:22" x14ac:dyDescent="0.25">
      <c r="A66" s="19"/>
      <c r="B66" s="123"/>
      <c r="C66" s="49"/>
      <c r="D66" s="21"/>
      <c r="E66" s="21"/>
      <c r="F66" s="21"/>
      <c r="G66" s="108" t="str">
        <f>IF(E66="Catégorie A ou assimilé",Qualification!$C$24,IF(E66="Catégorie B ou C ou assimilé",Qualification!$C$25,IF(E66="Stagiaire",Qualification!$C$23,"")))</f>
        <v/>
      </c>
      <c r="H66" s="148"/>
      <c r="I66" s="148"/>
      <c r="J66" s="108" t="str">
        <f t="shared" si="0"/>
        <v/>
      </c>
      <c r="K66" s="19"/>
      <c r="L66" s="21" t="str">
        <f>IF((ANXE_1_DEPENSES_PERS!B66)=0,"",ANXE_1_DEPENSES_PERS!B66)</f>
        <v/>
      </c>
      <c r="M66" s="21" t="str">
        <f>IF((ANXE_1_DEPENSES_PERS!C66)=0,"",ANXE_1_DEPENSES_PERS!C66)</f>
        <v/>
      </c>
      <c r="N66" s="21"/>
      <c r="O66" s="21"/>
      <c r="P66" s="152" t="str">
        <f>IF((ANXE_1_DEPENSES_PERS!F66)=0,"",ANXE_1_DEPENSES_PERS!F66)</f>
        <v/>
      </c>
      <c r="Q66" s="166"/>
      <c r="R66" s="108" t="str">
        <f>IF(O66="Catégorie A ou assimilé",Qualification!$C$24,IF(O66="Catégorie B ou C ou assimilé",Qualification!$C$25,IF(O66="Stagiaire",Qualification!$C$23,"")))</f>
        <v/>
      </c>
      <c r="S66" s="149"/>
      <c r="T66" s="149"/>
      <c r="U66" s="108" t="str">
        <f t="shared" si="1"/>
        <v/>
      </c>
      <c r="V66" s="21"/>
    </row>
    <row r="67" spans="1:22" x14ac:dyDescent="0.25">
      <c r="A67" s="19"/>
      <c r="B67" s="121"/>
      <c r="C67" s="49"/>
      <c r="D67" s="21"/>
      <c r="E67" s="21"/>
      <c r="F67" s="21"/>
      <c r="G67" s="108" t="str">
        <f>IF(E67="Catégorie A ou assimilé",Qualification!$C$24,IF(E67="Catégorie B ou C ou assimilé",Qualification!$C$25,IF(E67="Stagiaire",Qualification!$C$23,"")))</f>
        <v/>
      </c>
      <c r="H67" s="148"/>
      <c r="I67" s="148"/>
      <c r="J67" s="108" t="str">
        <f t="shared" si="0"/>
        <v/>
      </c>
      <c r="K67" s="19"/>
      <c r="L67" s="21" t="str">
        <f>IF((ANXE_1_DEPENSES_PERS!B67)=0,"",ANXE_1_DEPENSES_PERS!B67)</f>
        <v/>
      </c>
      <c r="M67" s="21" t="str">
        <f>IF((ANXE_1_DEPENSES_PERS!C67)=0,"",ANXE_1_DEPENSES_PERS!C67)</f>
        <v/>
      </c>
      <c r="N67" s="21"/>
      <c r="O67" s="21"/>
      <c r="P67" s="152" t="str">
        <f>IF((ANXE_1_DEPENSES_PERS!F67)=0,"",ANXE_1_DEPENSES_PERS!F67)</f>
        <v/>
      </c>
      <c r="Q67" s="166"/>
      <c r="R67" s="108" t="str">
        <f>IF(O67="Catégorie A ou assimilé",Qualification!$C$24,IF(O67="Catégorie B ou C ou assimilé",Qualification!$C$25,IF(O67="Stagiaire",Qualification!$C$23,"")))</f>
        <v/>
      </c>
      <c r="S67" s="149"/>
      <c r="T67" s="149"/>
      <c r="U67" s="108" t="str">
        <f t="shared" si="1"/>
        <v/>
      </c>
      <c r="V67" s="21"/>
    </row>
    <row r="68" spans="1:22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22" x14ac:dyDescent="0.25">
      <c r="A69" s="19"/>
      <c r="B69" s="19"/>
      <c r="C69" s="22"/>
      <c r="D69" s="22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2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22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22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22" x14ac:dyDescent="0.25">
      <c r="A73" s="19"/>
    </row>
    <row r="223" spans="2:2" x14ac:dyDescent="0.25">
      <c r="B223" s="12" t="s">
        <v>87</v>
      </c>
    </row>
    <row r="224" spans="2:2" x14ac:dyDescent="0.25">
      <c r="B224" s="12" t="s">
        <v>145</v>
      </c>
    </row>
  </sheetData>
  <sheetProtection algorithmName="SHA-512" hashValue="R5MHklFSpitexnXK/rmGOCMLKiQGwpOrYLwsQ1vQ/flNReYsWtHWbs2gpCkYPeN6FgR6uTrOTbfUG4ycyB4pqQ==" saltValue="j49T0lcBzlVghXQFofFH8Q==" spinCount="100000" sheet="1" objects="1" scenarios="1"/>
  <mergeCells count="21">
    <mergeCell ref="V13:V14"/>
    <mergeCell ref="H13:H14"/>
    <mergeCell ref="L13:L14"/>
    <mergeCell ref="F13:F14"/>
    <mergeCell ref="M13:M14"/>
    <mergeCell ref="N13:N14"/>
    <mergeCell ref="O13:O14"/>
    <mergeCell ref="P13:P14"/>
    <mergeCell ref="Q13:Q14"/>
    <mergeCell ref="S13:S14"/>
    <mergeCell ref="C13:C14"/>
    <mergeCell ref="B5:C5"/>
    <mergeCell ref="B6:C6"/>
    <mergeCell ref="B13:B14"/>
    <mergeCell ref="D13:D14"/>
    <mergeCell ref="D5:H5"/>
    <mergeCell ref="D6:H6"/>
    <mergeCell ref="E13:E14"/>
    <mergeCell ref="E9:F9"/>
    <mergeCell ref="B7:C7"/>
    <mergeCell ref="D7:H7"/>
  </mergeCells>
  <phoneticPr fontId="45" type="noConversion"/>
  <dataValidations count="1">
    <dataValidation type="list" allowBlank="1" showInputMessage="1" showErrorMessage="1" sqref="E15:E67 O15:O67" xr:uid="{03F129E0-1C02-4A8F-92BD-8D1A744A2F70}">
      <formula1>"Catégorie A ou assimilé,Catégorie B ou C ou assimilé,Stagiaire"</formula1>
    </dataValidation>
  </dataValidations>
  <pageMargins left="0.7" right="0.7" top="0.75" bottom="0.75" header="0.3" footer="0.3"/>
  <pageSetup paperSize="9" scale="70" orientation="landscape" r:id="rId1"/>
  <ignoredErrors>
    <ignoredError sqref="L10" unlockedFormula="1"/>
    <ignoredError sqref="G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1F9A37-596D-46EC-8870-D579B7137E92}">
          <x14:formula1>
            <xm:f>Qualification!$E$4</xm:f>
          </x14:formula1>
          <xm:sqref>F15:F67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4AB9-1E14-436E-9DB9-40E193F7B19B}">
  <sheetPr>
    <tabColor rgb="FF92D050"/>
  </sheetPr>
  <dimension ref="A1:AO125"/>
  <sheetViews>
    <sheetView zoomScaleNormal="100" workbookViewId="0">
      <selection activeCell="B2" sqref="B2"/>
    </sheetView>
  </sheetViews>
  <sheetFormatPr baseColWidth="10" defaultColWidth="11.5703125" defaultRowHeight="15" outlineLevelCol="1" x14ac:dyDescent="0.25"/>
  <cols>
    <col min="1" max="1" width="1.42578125" style="12" customWidth="1"/>
    <col min="2" max="2" width="50.28515625" style="12" customWidth="1"/>
    <col min="3" max="3" width="35.42578125" style="12" customWidth="1"/>
    <col min="4" max="4" width="11.140625" style="12" customWidth="1"/>
    <col min="5" max="5" width="28.7109375" customWidth="1"/>
    <col min="6" max="6" width="20.5703125" style="12" customWidth="1"/>
    <col min="7" max="7" width="31.7109375" style="12" customWidth="1"/>
    <col min="8" max="8" width="14" style="12" customWidth="1"/>
    <col min="9" max="9" width="13.85546875" style="12" customWidth="1"/>
    <col min="10" max="10" width="26.28515625" style="12" customWidth="1"/>
    <col min="11" max="11" width="37" style="12" customWidth="1"/>
    <col min="12" max="13" width="25.5703125" style="12" customWidth="1"/>
    <col min="14" max="14" width="24.42578125" style="12" customWidth="1"/>
    <col min="15" max="15" width="29.42578125" style="12" customWidth="1"/>
    <col min="16" max="16" width="20.7109375" style="12" customWidth="1"/>
    <col min="17" max="17" width="19.28515625" style="12" customWidth="1"/>
    <col min="18" max="18" width="37.5703125" style="12" hidden="1" customWidth="1" outlineLevel="1"/>
    <col min="19" max="19" width="36.140625" style="12" hidden="1" customWidth="1" outlineLevel="1"/>
    <col min="20" max="20" width="10.85546875" style="12" hidden="1" customWidth="1" outlineLevel="1"/>
    <col min="21" max="21" width="29" style="12" hidden="1" customWidth="1" outlineLevel="1"/>
    <col min="22" max="22" width="15.5703125" style="12" hidden="1" customWidth="1" outlineLevel="1"/>
    <col min="23" max="23" width="22.7109375" style="12" hidden="1" customWidth="1" outlineLevel="1"/>
    <col min="24" max="24" width="13.7109375" style="12" hidden="1" customWidth="1" outlineLevel="1"/>
    <col min="25" max="25" width="20.7109375" style="12" hidden="1" customWidth="1" outlineLevel="1"/>
    <col min="26" max="26" width="22" style="12" hidden="1" customWidth="1" outlineLevel="1"/>
    <col min="27" max="27" width="24.140625" style="12" hidden="1" customWidth="1" outlineLevel="1"/>
    <col min="28" max="28" width="29.42578125" style="12" hidden="1" customWidth="1" outlineLevel="1"/>
    <col min="29" max="29" width="29.7109375" style="12" hidden="1" customWidth="1" outlineLevel="1"/>
    <col min="30" max="30" width="25" style="12" hidden="1" customWidth="1" outlineLevel="1"/>
    <col min="31" max="31" width="22.5703125" style="12" hidden="1" customWidth="1" outlineLevel="1"/>
    <col min="32" max="32" width="31" style="12" hidden="1" customWidth="1" outlineLevel="1"/>
    <col min="33" max="33" width="23.28515625" style="12" hidden="1" customWidth="1" outlineLevel="1"/>
    <col min="34" max="34" width="28.140625" style="12" hidden="1" customWidth="1" outlineLevel="1"/>
    <col min="35" max="35" width="37.7109375" style="12" hidden="1" customWidth="1" outlineLevel="1"/>
    <col min="36" max="36" width="33.5703125" style="12" hidden="1" customWidth="1" outlineLevel="1"/>
    <col min="37" max="37" width="25.85546875" style="12" hidden="1" customWidth="1" outlineLevel="1"/>
    <col min="38" max="38" width="35.42578125" style="12" hidden="1" customWidth="1" outlineLevel="1"/>
    <col min="39" max="39" width="38.42578125" style="12" hidden="1" customWidth="1" outlineLevel="1"/>
    <col min="40" max="40" width="31.140625" style="12" customWidth="1" collapsed="1"/>
    <col min="41" max="41" width="29.7109375" style="12" customWidth="1"/>
    <col min="42" max="16384" width="11.5703125" style="12"/>
  </cols>
  <sheetData>
    <row r="1" spans="1:41" ht="15.7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spans="1:41" ht="30.75" x14ac:dyDescent="0.45">
      <c r="A2" s="19"/>
      <c r="B2" s="26" t="s">
        <v>146</v>
      </c>
      <c r="C2" s="2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50" t="s">
        <v>122</v>
      </c>
      <c r="T2" s="51"/>
      <c r="U2" s="51"/>
      <c r="V2" s="51"/>
      <c r="W2" s="51"/>
      <c r="X2" s="51"/>
      <c r="Y2" s="51"/>
      <c r="Z2" s="51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18" x14ac:dyDescent="0.25">
      <c r="A3" s="19"/>
      <c r="B3" s="28" t="s">
        <v>1</v>
      </c>
      <c r="C3" s="27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1" ht="15.75" x14ac:dyDescent="0.25">
      <c r="A4" s="19"/>
      <c r="B4" s="27"/>
      <c r="C4" s="2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53"/>
      <c r="T4" s="53"/>
      <c r="U4" s="53"/>
      <c r="V4" s="53"/>
      <c r="W4" s="53"/>
      <c r="X4" s="19"/>
      <c r="Y4" s="19"/>
      <c r="Z4" s="19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1" ht="18" x14ac:dyDescent="0.25">
      <c r="A5" s="19"/>
      <c r="B5" s="130" t="s">
        <v>85</v>
      </c>
      <c r="C5" s="246" t="str">
        <f>IF(ISBLANK(NOTICE!D15),"Vous devez renseigner l'onglet NOTICE",NOTICE!D15)</f>
        <v>Vous devez renseigner l'onglet NOTICE</v>
      </c>
      <c r="D5" s="246"/>
      <c r="E5" s="246"/>
      <c r="F5" s="246"/>
      <c r="G5" s="24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53"/>
      <c r="AB5" s="53"/>
      <c r="AC5" s="53"/>
      <c r="AD5" s="53"/>
      <c r="AE5" s="53"/>
      <c r="AF5" s="53"/>
      <c r="AG5" s="53"/>
      <c r="AH5" s="53"/>
      <c r="AI5" s="98" t="s">
        <v>147</v>
      </c>
      <c r="AJ5" s="203" t="s">
        <v>125</v>
      </c>
      <c r="AK5" s="53"/>
      <c r="AN5" s="53"/>
      <c r="AO5" s="53"/>
    </row>
    <row r="6" spans="1:41" ht="18" x14ac:dyDescent="0.25">
      <c r="A6" s="19"/>
      <c r="B6" s="131" t="s">
        <v>86</v>
      </c>
      <c r="C6" s="249" t="str">
        <f>IF(ISBLANK(NOTICE!D16),"Vous devez renseigner l'onglet NOTICE",NOTICE!D16)</f>
        <v>Vous devez renseigner l'onglet NOTICE</v>
      </c>
      <c r="D6" s="249"/>
      <c r="E6" s="249"/>
      <c r="F6" s="249"/>
      <c r="G6" s="250"/>
      <c r="H6" s="19"/>
      <c r="I6" s="19"/>
      <c r="J6" s="19"/>
      <c r="K6" s="19"/>
      <c r="L6" s="19"/>
      <c r="M6" s="19"/>
      <c r="N6" s="19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80" t="s">
        <v>113</v>
      </c>
      <c r="AJ6" s="80">
        <f>SUM(AL12:AL98)</f>
        <v>0</v>
      </c>
      <c r="AK6" s="158"/>
      <c r="AL6" s="53"/>
      <c r="AM6" s="53"/>
      <c r="AN6" s="53"/>
      <c r="AO6" s="53"/>
    </row>
    <row r="7" spans="1:41" ht="18" x14ac:dyDescent="0.25">
      <c r="A7" s="19"/>
      <c r="B7" s="130" t="s">
        <v>16</v>
      </c>
      <c r="C7" s="249" t="str">
        <f>IF(ISBLANK(NOTICE!D17),"Vous devez renseigner l'onglet NOTICE",NOTICE!D17)</f>
        <v>Vous devez renseigner l'onglet NOTICE</v>
      </c>
      <c r="D7" s="249"/>
      <c r="E7" s="249"/>
      <c r="F7" s="249"/>
      <c r="G7" s="250"/>
      <c r="H7" s="19"/>
      <c r="I7" s="19"/>
      <c r="J7" s="19"/>
      <c r="K7" s="19"/>
      <c r="L7" s="19"/>
      <c r="M7" s="19"/>
      <c r="N7" s="19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158"/>
      <c r="AL7" s="53"/>
      <c r="AM7" s="53"/>
      <c r="AN7" s="53"/>
      <c r="AO7" s="53"/>
    </row>
    <row r="8" spans="1:41" ht="15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1" ht="15.75" x14ac:dyDescent="0.25">
      <c r="A9" s="19"/>
      <c r="B9" s="19"/>
      <c r="C9" s="19"/>
      <c r="D9" s="19"/>
      <c r="E9" s="262" t="s">
        <v>303</v>
      </c>
      <c r="F9" s="262"/>
      <c r="G9" s="262"/>
      <c r="H9" s="262"/>
      <c r="I9" s="19"/>
      <c r="J9" s="19"/>
      <c r="K9" s="19"/>
      <c r="L9" s="19"/>
      <c r="M9" s="19"/>
      <c r="N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</row>
    <row r="10" spans="1:41" ht="31.5" x14ac:dyDescent="0.25">
      <c r="A10" s="19"/>
      <c r="B10" s="19"/>
      <c r="C10" s="19"/>
      <c r="D10" s="19"/>
      <c r="E10" s="172" t="s">
        <v>114</v>
      </c>
      <c r="F10" s="208">
        <f>IFERROR(SUMIF(C13:C100,E10,N13:N100),0)</f>
        <v>0</v>
      </c>
      <c r="G10" s="172" t="s">
        <v>118</v>
      </c>
      <c r="H10" s="208">
        <f>IFERROR(SUMIF(C13:C100,G10,N13:N100),0)</f>
        <v>0</v>
      </c>
      <c r="I10" s="19"/>
      <c r="J10" s="19"/>
      <c r="K10" s="19"/>
      <c r="L10" s="19"/>
      <c r="M10" s="19"/>
      <c r="N10" s="19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212"/>
      <c r="AL10" s="158"/>
      <c r="AM10" s="53"/>
      <c r="AN10" s="53"/>
      <c r="AO10" s="53"/>
    </row>
    <row r="11" spans="1:41" ht="15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19"/>
      <c r="O11" s="19"/>
      <c r="P11" s="19"/>
      <c r="Q11" s="19"/>
      <c r="R11" s="259" t="s">
        <v>306</v>
      </c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1"/>
      <c r="AF11" s="53"/>
      <c r="AG11" s="256" t="s">
        <v>148</v>
      </c>
      <c r="AH11" s="257"/>
      <c r="AI11" s="257"/>
      <c r="AJ11" s="257"/>
      <c r="AK11" s="257"/>
      <c r="AL11" s="257"/>
      <c r="AM11" s="258"/>
      <c r="AN11" s="53"/>
      <c r="AO11" s="53"/>
    </row>
    <row r="12" spans="1:41" ht="75.75" customHeight="1" x14ac:dyDescent="0.25">
      <c r="A12" s="19"/>
      <c r="B12" s="124" t="s">
        <v>149</v>
      </c>
      <c r="C12" s="93" t="s">
        <v>130</v>
      </c>
      <c r="D12" s="93" t="s">
        <v>150</v>
      </c>
      <c r="E12" s="94" t="s">
        <v>151</v>
      </c>
      <c r="F12" s="93" t="s">
        <v>152</v>
      </c>
      <c r="G12" s="94" t="s">
        <v>153</v>
      </c>
      <c r="H12" s="93" t="s">
        <v>154</v>
      </c>
      <c r="I12" s="94" t="s">
        <v>155</v>
      </c>
      <c r="J12" s="93" t="s">
        <v>156</v>
      </c>
      <c r="K12" s="94" t="s">
        <v>157</v>
      </c>
      <c r="L12" s="93" t="s">
        <v>158</v>
      </c>
      <c r="M12" s="94" t="s">
        <v>159</v>
      </c>
      <c r="N12" s="93" t="s">
        <v>160</v>
      </c>
      <c r="O12" s="95" t="s">
        <v>161</v>
      </c>
      <c r="P12" s="19"/>
      <c r="R12" s="76" t="s">
        <v>90</v>
      </c>
      <c r="S12" s="129" t="s">
        <v>92</v>
      </c>
      <c r="T12" s="64" t="s">
        <v>150</v>
      </c>
      <c r="U12" s="76" t="s">
        <v>162</v>
      </c>
      <c r="V12" s="64" t="s">
        <v>163</v>
      </c>
      <c r="W12" s="76" t="s">
        <v>153</v>
      </c>
      <c r="X12" s="64" t="s">
        <v>154</v>
      </c>
      <c r="Y12" s="76" t="s">
        <v>155</v>
      </c>
      <c r="Z12" s="64" t="s">
        <v>164</v>
      </c>
      <c r="AA12" s="76" t="s">
        <v>165</v>
      </c>
      <c r="AB12" s="64" t="s">
        <v>158</v>
      </c>
      <c r="AC12" s="76" t="s">
        <v>159</v>
      </c>
      <c r="AD12" s="64" t="s">
        <v>166</v>
      </c>
      <c r="AE12" s="76" t="s">
        <v>161</v>
      </c>
      <c r="AF12" s="19"/>
      <c r="AG12" s="74" t="s">
        <v>167</v>
      </c>
      <c r="AH12" s="74" t="s">
        <v>168</v>
      </c>
      <c r="AI12" s="75" t="s">
        <v>169</v>
      </c>
      <c r="AJ12" s="74" t="s">
        <v>170</v>
      </c>
      <c r="AK12" s="74" t="s">
        <v>171</v>
      </c>
      <c r="AL12" s="75" t="s">
        <v>172</v>
      </c>
      <c r="AM12" s="74" t="s">
        <v>108</v>
      </c>
      <c r="AN12" s="53"/>
      <c r="AO12" s="53"/>
    </row>
    <row r="13" spans="1:41" ht="15.75" x14ac:dyDescent="0.25">
      <c r="A13" s="19"/>
      <c r="B13" s="102"/>
      <c r="C13" s="86"/>
      <c r="D13" s="86"/>
      <c r="E13" s="85"/>
      <c r="F13" s="142"/>
      <c r="G13" s="127"/>
      <c r="H13" s="128"/>
      <c r="I13" s="143"/>
      <c r="J13" s="138"/>
      <c r="K13" s="137"/>
      <c r="L13" s="136"/>
      <c r="M13" s="137"/>
      <c r="N13" s="108" t="str">
        <f t="shared" ref="N13:N44" si="0">IF(J13+K13=0,"",J13+K13)</f>
        <v/>
      </c>
      <c r="O13" s="92"/>
      <c r="P13" s="19"/>
      <c r="R13" s="30" t="str">
        <f>IF((ANXE_2_PRESTA_SERVICE!B13)=0,"",ANXE_2_PRESTA_SERVICE!B13)</f>
        <v/>
      </c>
      <c r="S13" s="201" t="str">
        <f>IF((ANXE_2_PRESTA_SERVICE!C13)=0,"",ANXE_2_PRESTA_SERVICE!C13)</f>
        <v/>
      </c>
      <c r="T13" s="30" t="str">
        <f>IF((ANXE_2_PRESTA_SERVICE!D13)=0,"",ANXE_2_PRESTA_SERVICE!D13)</f>
        <v/>
      </c>
      <c r="U13" s="30" t="str">
        <f>IF((ANXE_2_PRESTA_SERVICE!E13)=0,"",ANXE_2_PRESTA_SERVICE!E13)</f>
        <v/>
      </c>
      <c r="V13" s="77" t="str">
        <f>IF((ANXE_2_PRESTA_SERVICE!F13)=0,"",ANXE_2_PRESTA_SERVICE!F13)</f>
        <v/>
      </c>
      <c r="W13" s="144" t="str">
        <f>IF((ANXE_2_PRESTA_SERVICE!G13)=0,"",ANXE_2_PRESTA_SERVICE!G13)</f>
        <v/>
      </c>
      <c r="X13" s="145" t="str">
        <f>IF((ANXE_2_PRESTA_SERVICE!H13)=0,"",ANXE_2_PRESTA_SERVICE!H13)</f>
        <v/>
      </c>
      <c r="Y13" s="140" t="str">
        <f>IF((ANXE_2_PRESTA_SERVICE!I13)=0,"",ANXE_2_PRESTA_SERVICE!I13)</f>
        <v/>
      </c>
      <c r="Z13" s="156" t="str">
        <f>IF((ANXE_2_PRESTA_SERVICE!J13)=0,"",ANXE_2_PRESTA_SERVICE!J13)</f>
        <v/>
      </c>
      <c r="AA13" s="147" t="str">
        <f>IF((ANXE_2_PRESTA_SERVICE!K13)=0,"",ANXE_2_PRESTA_SERVICE!K13)</f>
        <v/>
      </c>
      <c r="AB13" s="156" t="str">
        <f>IF((ANXE_2_PRESTA_SERVICE!L13)=0,"",ANXE_2_PRESTA_SERVICE!L13)</f>
        <v/>
      </c>
      <c r="AC13" s="147" t="str">
        <f>IF((ANXE_2_PRESTA_SERVICE!M13)=0,"",ANXE_2_PRESTA_SERVICE!M13)</f>
        <v/>
      </c>
      <c r="AD13" s="156" t="str">
        <f>IF((ANXE_2_PRESTA_SERVICE!N13)=0,"",ANXE_2_PRESTA_SERVICE!N13)</f>
        <v/>
      </c>
      <c r="AE13" s="30" t="str">
        <f>IF((ANXE_2_PRESTA_SERVICE!O13)=0,"",ANXE_2_PRESTA_SERVICE!O13)</f>
        <v/>
      </c>
      <c r="AF13" s="19"/>
      <c r="AG13" s="146"/>
      <c r="AH13" s="157" t="str">
        <f>IF(AD13="","",AD13-AG13)</f>
        <v/>
      </c>
      <c r="AI13" s="69" t="str">
        <f t="shared" ref="AI13:AI77" si="1">IF(AD13="","",IF(AH13&gt;0,"Motif obligatoire",""))</f>
        <v/>
      </c>
      <c r="AJ13" s="153" t="str">
        <f t="shared" ref="AJ13" si="2">IFERROR(IF(OR(AD13&lt;(Z13+AA13),AD13=""),"",(AD13-(MIN((Z13+AA13),AB13,AC13)))/MIN((Z13+AA13),AB13,AC13)),"")</f>
        <v/>
      </c>
      <c r="AK13" s="108" t="str">
        <f t="shared" ref="AK13" si="3">IFERROR(IF(AJ13="","",IF(MIN((Z13+AA13),AB13,AC13)*1.15=0,"",MIN((Z13+AA13),AB13,AC13)*1.15)),"")</f>
        <v/>
      </c>
      <c r="AL13" s="68"/>
      <c r="AM13" s="67"/>
      <c r="AN13" s="53"/>
      <c r="AO13" s="53"/>
    </row>
    <row r="14" spans="1:41" ht="15.75" x14ac:dyDescent="0.25">
      <c r="A14" s="19"/>
      <c r="B14" s="102"/>
      <c r="C14" s="86"/>
      <c r="D14" s="86"/>
      <c r="E14" s="85"/>
      <c r="F14" s="142"/>
      <c r="G14" s="127"/>
      <c r="H14" s="128"/>
      <c r="I14" s="143"/>
      <c r="J14" s="138"/>
      <c r="K14" s="137"/>
      <c r="L14" s="138"/>
      <c r="M14" s="139"/>
      <c r="N14" s="108" t="str">
        <f t="shared" si="0"/>
        <v/>
      </c>
      <c r="O14" s="81"/>
      <c r="P14" s="19"/>
      <c r="R14" s="30" t="str">
        <f>IF((ANXE_2_PRESTA_SERVICE!B14)=0,"",ANXE_2_PRESTA_SERVICE!B14)</f>
        <v/>
      </c>
      <c r="S14" s="201" t="str">
        <f>IF((ANXE_2_PRESTA_SERVICE!C14)=0,"",ANXE_2_PRESTA_SERVICE!C14)</f>
        <v/>
      </c>
      <c r="T14" s="30" t="str">
        <f>IF((ANXE_2_PRESTA_SERVICE!D14)=0,"",ANXE_2_PRESTA_SERVICE!D14)</f>
        <v/>
      </c>
      <c r="U14" s="30" t="str">
        <f>IF((ANXE_2_PRESTA_SERVICE!E14)=0,"",ANXE_2_PRESTA_SERVICE!E14)</f>
        <v/>
      </c>
      <c r="V14" s="77" t="str">
        <f>IF((ANXE_2_PRESTA_SERVICE!F14)=0,"",ANXE_2_PRESTA_SERVICE!F14)</f>
        <v/>
      </c>
      <c r="W14" s="144" t="str">
        <f>IF((ANXE_2_PRESTA_SERVICE!G14)=0,"",ANXE_2_PRESTA_SERVICE!G14)</f>
        <v/>
      </c>
      <c r="X14" s="145" t="str">
        <f>IF((ANXE_2_PRESTA_SERVICE!H14)=0,"",ANXE_2_PRESTA_SERVICE!H14)</f>
        <v/>
      </c>
      <c r="Y14" s="140" t="str">
        <f>IF((ANXE_2_PRESTA_SERVICE!I14)=0,"",ANXE_2_PRESTA_SERVICE!I14)</f>
        <v/>
      </c>
      <c r="Z14" s="156" t="str">
        <f>IF((ANXE_2_PRESTA_SERVICE!J14)=0,"",ANXE_2_PRESTA_SERVICE!J14)</f>
        <v/>
      </c>
      <c r="AA14" s="147" t="str">
        <f>IF((ANXE_2_PRESTA_SERVICE!K14)=0,"",ANXE_2_PRESTA_SERVICE!K14)</f>
        <v/>
      </c>
      <c r="AB14" s="156" t="str">
        <f>IF((ANXE_2_PRESTA_SERVICE!L14)=0,"",ANXE_2_PRESTA_SERVICE!L14)</f>
        <v/>
      </c>
      <c r="AC14" s="147" t="str">
        <f>IF((ANXE_2_PRESTA_SERVICE!M14)=0,"",ANXE_2_PRESTA_SERVICE!M14)</f>
        <v/>
      </c>
      <c r="AD14" s="156" t="str">
        <f>IF((ANXE_2_PRESTA_SERVICE!N14)=0,"",ANXE_2_PRESTA_SERVICE!N14)</f>
        <v/>
      </c>
      <c r="AE14" s="30" t="str">
        <f>IF((ANXE_2_PRESTA_SERVICE!O14)=0,"",ANXE_2_PRESTA_SERVICE!O14)</f>
        <v/>
      </c>
      <c r="AF14" s="19"/>
      <c r="AG14" s="147"/>
      <c r="AH14" s="157" t="str">
        <f t="shared" ref="AH14:AH77" si="4">IF(AD14="","",AD14-AG14)</f>
        <v/>
      </c>
      <c r="AI14" s="69" t="str">
        <f t="shared" si="1"/>
        <v/>
      </c>
      <c r="AJ14" s="153" t="str">
        <f t="shared" ref="AJ14:AJ16" si="5">IFERROR(IF(OR(AD14&lt;(Z14+AA14),AD14=""),"",(AD14-(MIN((Z14+AA14),AB14,AC14)))/MIN((Z14+AA14),AB14,AC14)),"")</f>
        <v/>
      </c>
      <c r="AK14" s="108" t="str">
        <f t="shared" ref="AK14:AK16" si="6">IFERROR(IF(AJ14="","",IF(MIN((Z14+AA14),AB14,AC14)*1.15=0,"",MIN((Z14+AA14),AB14,AC14)*1.15)),"")</f>
        <v/>
      </c>
      <c r="AL14" s="68"/>
      <c r="AM14" s="67"/>
      <c r="AN14" s="53"/>
    </row>
    <row r="15" spans="1:41" ht="15.75" x14ac:dyDescent="0.25">
      <c r="A15" s="19"/>
      <c r="B15" s="102"/>
      <c r="C15" s="86"/>
      <c r="D15" s="86"/>
      <c r="E15" s="85"/>
      <c r="F15" s="142"/>
      <c r="G15" s="127"/>
      <c r="H15" s="128"/>
      <c r="I15" s="143"/>
      <c r="J15" s="138"/>
      <c r="K15" s="137"/>
      <c r="L15" s="138"/>
      <c r="M15" s="139"/>
      <c r="N15" s="108" t="str">
        <f t="shared" si="0"/>
        <v/>
      </c>
      <c r="O15" s="81"/>
      <c r="P15" s="19"/>
      <c r="R15" s="30" t="str">
        <f>IF((ANXE_2_PRESTA_SERVICE!B15)=0,"",ANXE_2_PRESTA_SERVICE!B15)</f>
        <v/>
      </c>
      <c r="S15" s="201" t="str">
        <f>IF((ANXE_2_PRESTA_SERVICE!C15)=0,"",ANXE_2_PRESTA_SERVICE!C15)</f>
        <v/>
      </c>
      <c r="T15" s="30" t="str">
        <f>IF((ANXE_2_PRESTA_SERVICE!D15)=0,"",ANXE_2_PRESTA_SERVICE!D15)</f>
        <v/>
      </c>
      <c r="U15" s="30" t="str">
        <f>IF((ANXE_2_PRESTA_SERVICE!E15)=0,"",ANXE_2_PRESTA_SERVICE!E15)</f>
        <v/>
      </c>
      <c r="V15" s="77" t="str">
        <f>IF((ANXE_2_PRESTA_SERVICE!F15)=0,"",ANXE_2_PRESTA_SERVICE!F15)</f>
        <v/>
      </c>
      <c r="W15" s="144" t="str">
        <f>IF((ANXE_2_PRESTA_SERVICE!G15)=0,"",ANXE_2_PRESTA_SERVICE!G15)</f>
        <v/>
      </c>
      <c r="X15" s="145" t="str">
        <f>IF((ANXE_2_PRESTA_SERVICE!H15)=0,"",ANXE_2_PRESTA_SERVICE!H15)</f>
        <v/>
      </c>
      <c r="Y15" s="140" t="str">
        <f>IF((ANXE_2_PRESTA_SERVICE!I15)=0,"",ANXE_2_PRESTA_SERVICE!I15)</f>
        <v/>
      </c>
      <c r="Z15" s="156" t="str">
        <f>IF((ANXE_2_PRESTA_SERVICE!J15)=0,"",ANXE_2_PRESTA_SERVICE!J15)</f>
        <v/>
      </c>
      <c r="AA15" s="147" t="str">
        <f>IF((ANXE_2_PRESTA_SERVICE!K15)=0,"",ANXE_2_PRESTA_SERVICE!K15)</f>
        <v/>
      </c>
      <c r="AB15" s="156" t="str">
        <f>IF((ANXE_2_PRESTA_SERVICE!L15)=0,"",ANXE_2_PRESTA_SERVICE!L15)</f>
        <v/>
      </c>
      <c r="AC15" s="147" t="str">
        <f>IF((ANXE_2_PRESTA_SERVICE!M15)=0,"",ANXE_2_PRESTA_SERVICE!M15)</f>
        <v/>
      </c>
      <c r="AD15" s="156" t="str">
        <f>IF((ANXE_2_PRESTA_SERVICE!N15)=0,"",ANXE_2_PRESTA_SERVICE!N15)</f>
        <v/>
      </c>
      <c r="AE15" s="30" t="str">
        <f>IF((ANXE_2_PRESTA_SERVICE!O15)=0,"",ANXE_2_PRESTA_SERVICE!O15)</f>
        <v/>
      </c>
      <c r="AF15" s="19"/>
      <c r="AG15" s="147"/>
      <c r="AH15" s="157" t="str">
        <f t="shared" si="4"/>
        <v/>
      </c>
      <c r="AI15" s="69" t="str">
        <f t="shared" si="1"/>
        <v/>
      </c>
      <c r="AJ15" s="153" t="str">
        <f t="shared" si="5"/>
        <v/>
      </c>
      <c r="AK15" s="108" t="str">
        <f t="shared" si="6"/>
        <v/>
      </c>
      <c r="AL15" s="68"/>
      <c r="AM15" s="67"/>
      <c r="AN15" s="53"/>
    </row>
    <row r="16" spans="1:41" x14ac:dyDescent="0.25">
      <c r="A16" s="19"/>
      <c r="B16" s="102"/>
      <c r="C16" s="86"/>
      <c r="D16" s="86"/>
      <c r="E16" s="85"/>
      <c r="F16" s="142"/>
      <c r="G16" s="127"/>
      <c r="H16" s="128"/>
      <c r="I16" s="143"/>
      <c r="J16" s="138"/>
      <c r="K16" s="137"/>
      <c r="L16" s="138"/>
      <c r="M16" s="139"/>
      <c r="N16" s="108" t="str">
        <f t="shared" si="0"/>
        <v/>
      </c>
      <c r="O16" s="81"/>
      <c r="P16" s="19"/>
      <c r="R16" s="30" t="str">
        <f>IF((ANXE_2_PRESTA_SERVICE!B16)=0,"",ANXE_2_PRESTA_SERVICE!B16)</f>
        <v/>
      </c>
      <c r="S16" s="201" t="str">
        <f>IF((ANXE_2_PRESTA_SERVICE!C16)=0,"",ANXE_2_PRESTA_SERVICE!C16)</f>
        <v/>
      </c>
      <c r="T16" s="30" t="str">
        <f>IF((ANXE_2_PRESTA_SERVICE!D16)=0,"",ANXE_2_PRESTA_SERVICE!D16)</f>
        <v/>
      </c>
      <c r="U16" s="30" t="str">
        <f>IF((ANXE_2_PRESTA_SERVICE!E16)=0,"",ANXE_2_PRESTA_SERVICE!E16)</f>
        <v/>
      </c>
      <c r="V16" s="77" t="str">
        <f>IF((ANXE_2_PRESTA_SERVICE!F16)=0,"",ANXE_2_PRESTA_SERVICE!F16)</f>
        <v/>
      </c>
      <c r="W16" s="144" t="str">
        <f>IF((ANXE_2_PRESTA_SERVICE!G16)=0,"",ANXE_2_PRESTA_SERVICE!G16)</f>
        <v/>
      </c>
      <c r="X16" s="145" t="str">
        <f>IF((ANXE_2_PRESTA_SERVICE!H16)=0,"",ANXE_2_PRESTA_SERVICE!H16)</f>
        <v/>
      </c>
      <c r="Y16" s="140" t="str">
        <f>IF((ANXE_2_PRESTA_SERVICE!I16)=0,"",ANXE_2_PRESTA_SERVICE!I16)</f>
        <v/>
      </c>
      <c r="Z16" s="156" t="str">
        <f>IF((ANXE_2_PRESTA_SERVICE!J16)=0,"",ANXE_2_PRESTA_SERVICE!J16)</f>
        <v/>
      </c>
      <c r="AA16" s="147" t="str">
        <f>IF((ANXE_2_PRESTA_SERVICE!K16)=0,"",ANXE_2_PRESTA_SERVICE!K16)</f>
        <v/>
      </c>
      <c r="AB16" s="156" t="str">
        <f>IF((ANXE_2_PRESTA_SERVICE!L16)=0,"",ANXE_2_PRESTA_SERVICE!L16)</f>
        <v/>
      </c>
      <c r="AC16" s="147" t="str">
        <f>IF((ANXE_2_PRESTA_SERVICE!M16)=0,"",ANXE_2_PRESTA_SERVICE!M16)</f>
        <v/>
      </c>
      <c r="AD16" s="156" t="str">
        <f>IF((ANXE_2_PRESTA_SERVICE!N16)=0,"",ANXE_2_PRESTA_SERVICE!N16)</f>
        <v/>
      </c>
      <c r="AE16" s="30" t="str">
        <f>IF((ANXE_2_PRESTA_SERVICE!O16)=0,"",ANXE_2_PRESTA_SERVICE!O16)</f>
        <v/>
      </c>
      <c r="AF16" s="19"/>
      <c r="AG16" s="147"/>
      <c r="AH16" s="157" t="str">
        <f t="shared" si="4"/>
        <v/>
      </c>
      <c r="AI16" s="69" t="str">
        <f t="shared" si="1"/>
        <v/>
      </c>
      <c r="AJ16" s="153" t="str">
        <f t="shared" si="5"/>
        <v/>
      </c>
      <c r="AK16" s="108" t="str">
        <f t="shared" si="6"/>
        <v/>
      </c>
      <c r="AL16" s="68"/>
      <c r="AM16" s="67"/>
    </row>
    <row r="17" spans="1:39" x14ac:dyDescent="0.25">
      <c r="A17" s="19"/>
      <c r="B17" s="102"/>
      <c r="C17" s="86"/>
      <c r="D17" s="86"/>
      <c r="E17" s="85"/>
      <c r="F17" s="142"/>
      <c r="G17" s="127"/>
      <c r="H17" s="128"/>
      <c r="I17" s="143"/>
      <c r="J17" s="138"/>
      <c r="K17" s="137"/>
      <c r="L17" s="138"/>
      <c r="M17" s="139"/>
      <c r="N17" s="108" t="str">
        <f t="shared" si="0"/>
        <v/>
      </c>
      <c r="O17" s="81"/>
      <c r="P17" s="19"/>
      <c r="R17" s="30" t="str">
        <f>IF((ANXE_2_PRESTA_SERVICE!B17)=0,"",ANXE_2_PRESTA_SERVICE!B17)</f>
        <v/>
      </c>
      <c r="S17" s="201" t="str">
        <f>IF((ANXE_2_PRESTA_SERVICE!C17)=0,"",ANXE_2_PRESTA_SERVICE!C17)</f>
        <v/>
      </c>
      <c r="T17" s="30" t="str">
        <f>IF((ANXE_2_PRESTA_SERVICE!D17)=0,"",ANXE_2_PRESTA_SERVICE!D17)</f>
        <v/>
      </c>
      <c r="U17" s="30" t="str">
        <f>IF((ANXE_2_PRESTA_SERVICE!E17)=0,"",ANXE_2_PRESTA_SERVICE!E17)</f>
        <v/>
      </c>
      <c r="V17" s="77" t="str">
        <f>IF((ANXE_2_PRESTA_SERVICE!F17)=0,"",ANXE_2_PRESTA_SERVICE!F17)</f>
        <v/>
      </c>
      <c r="W17" s="144" t="str">
        <f>IF((ANXE_2_PRESTA_SERVICE!G17)=0,"",ANXE_2_PRESTA_SERVICE!G17)</f>
        <v/>
      </c>
      <c r="X17" s="145" t="str">
        <f>IF((ANXE_2_PRESTA_SERVICE!H17)=0,"",ANXE_2_PRESTA_SERVICE!H17)</f>
        <v/>
      </c>
      <c r="Y17" s="140" t="str">
        <f>IF((ANXE_2_PRESTA_SERVICE!I17)=0,"",ANXE_2_PRESTA_SERVICE!I17)</f>
        <v/>
      </c>
      <c r="Z17" s="156" t="str">
        <f>IF((ANXE_2_PRESTA_SERVICE!J17)=0,"",ANXE_2_PRESTA_SERVICE!J17)</f>
        <v/>
      </c>
      <c r="AA17" s="147" t="str">
        <f>IF((ANXE_2_PRESTA_SERVICE!K17)=0,"",ANXE_2_PRESTA_SERVICE!K17)</f>
        <v/>
      </c>
      <c r="AB17" s="156" t="str">
        <f>IF((ANXE_2_PRESTA_SERVICE!L17)=0,"",ANXE_2_PRESTA_SERVICE!L17)</f>
        <v/>
      </c>
      <c r="AC17" s="147" t="str">
        <f>IF((ANXE_2_PRESTA_SERVICE!M17)=0,"",ANXE_2_PRESTA_SERVICE!M17)</f>
        <v/>
      </c>
      <c r="AD17" s="156" t="str">
        <f>IF((ANXE_2_PRESTA_SERVICE!N17)=0,"",ANXE_2_PRESTA_SERVICE!N17)</f>
        <v/>
      </c>
      <c r="AE17" s="30" t="str">
        <f>IF((ANXE_2_PRESTA_SERVICE!O17)=0,"",ANXE_2_PRESTA_SERVICE!O17)</f>
        <v/>
      </c>
      <c r="AF17" s="19"/>
      <c r="AG17" s="147"/>
      <c r="AH17" s="157" t="str">
        <f t="shared" si="4"/>
        <v/>
      </c>
      <c r="AI17" s="69" t="str">
        <f t="shared" si="1"/>
        <v/>
      </c>
      <c r="AJ17" s="153" t="str">
        <f t="shared" ref="AJ17:AJ77" si="7">IFERROR(IF(OR(AD17&lt;(Z17+AA17),AD17=""),"",(AD17-(MIN((Z17+AA17),AB17,AC17)))/MIN((Z17+AA17),AB17,AC17)),"")</f>
        <v/>
      </c>
      <c r="AK17" s="108" t="str">
        <f t="shared" ref="AK17:AK77" si="8">IFERROR(IF(AJ17="","",IF(MIN((Z17+AA17),AB17,AC17)*1.15=0,"",MIN((Z17+AA17),AB17,AC17)*1.15)),"")</f>
        <v/>
      </c>
      <c r="AL17" s="68"/>
      <c r="AM17" s="67"/>
    </row>
    <row r="18" spans="1:39" x14ac:dyDescent="0.25">
      <c r="A18" s="19"/>
      <c r="B18" s="102"/>
      <c r="C18" s="86"/>
      <c r="D18" s="86"/>
      <c r="E18" s="85"/>
      <c r="F18" s="142"/>
      <c r="G18" s="127"/>
      <c r="H18" s="128"/>
      <c r="I18" s="143"/>
      <c r="J18" s="138"/>
      <c r="K18" s="139"/>
      <c r="L18" s="138"/>
      <c r="M18" s="139"/>
      <c r="N18" s="108" t="str">
        <f t="shared" si="0"/>
        <v/>
      </c>
      <c r="O18" s="81"/>
      <c r="P18" s="19"/>
      <c r="R18" s="30" t="str">
        <f>IF((ANXE_2_PRESTA_SERVICE!B18)=0,"",ANXE_2_PRESTA_SERVICE!B18)</f>
        <v/>
      </c>
      <c r="S18" s="201" t="str">
        <f>IF((ANXE_2_PRESTA_SERVICE!C18)=0,"",ANXE_2_PRESTA_SERVICE!C18)</f>
        <v/>
      </c>
      <c r="T18" s="30" t="str">
        <f>IF((ANXE_2_PRESTA_SERVICE!D18)=0,"",ANXE_2_PRESTA_SERVICE!D18)</f>
        <v/>
      </c>
      <c r="U18" s="30" t="str">
        <f>IF((ANXE_2_PRESTA_SERVICE!E18)=0,"",ANXE_2_PRESTA_SERVICE!E18)</f>
        <v/>
      </c>
      <c r="V18" s="77" t="str">
        <f>IF((ANXE_2_PRESTA_SERVICE!F18)=0,"",ANXE_2_PRESTA_SERVICE!F18)</f>
        <v/>
      </c>
      <c r="W18" s="144" t="str">
        <f>IF((ANXE_2_PRESTA_SERVICE!G18)=0,"",ANXE_2_PRESTA_SERVICE!G18)</f>
        <v/>
      </c>
      <c r="X18" s="145" t="str">
        <f>IF((ANXE_2_PRESTA_SERVICE!H18)=0,"",ANXE_2_PRESTA_SERVICE!H18)</f>
        <v/>
      </c>
      <c r="Y18" s="140" t="str">
        <f>IF((ANXE_2_PRESTA_SERVICE!I18)=0,"",ANXE_2_PRESTA_SERVICE!I18)</f>
        <v/>
      </c>
      <c r="Z18" s="156" t="str">
        <f>IF((ANXE_2_PRESTA_SERVICE!J18)=0,"",ANXE_2_PRESTA_SERVICE!J18)</f>
        <v/>
      </c>
      <c r="AA18" s="147" t="str">
        <f>IF((ANXE_2_PRESTA_SERVICE!K18)=0,"",ANXE_2_PRESTA_SERVICE!K18)</f>
        <v/>
      </c>
      <c r="AB18" s="156" t="str">
        <f>IF((ANXE_2_PRESTA_SERVICE!L18)=0,"",ANXE_2_PRESTA_SERVICE!L18)</f>
        <v/>
      </c>
      <c r="AC18" s="147" t="str">
        <f>IF((ANXE_2_PRESTA_SERVICE!M18)=0,"",ANXE_2_PRESTA_SERVICE!M18)</f>
        <v/>
      </c>
      <c r="AD18" s="156" t="str">
        <f>IF((ANXE_2_PRESTA_SERVICE!N18)=0,"",ANXE_2_PRESTA_SERVICE!N18)</f>
        <v/>
      </c>
      <c r="AE18" s="30" t="str">
        <f>IF((ANXE_2_PRESTA_SERVICE!O18)=0,"",ANXE_2_PRESTA_SERVICE!O18)</f>
        <v/>
      </c>
      <c r="AF18" s="19"/>
      <c r="AG18" s="147"/>
      <c r="AH18" s="157" t="str">
        <f t="shared" si="4"/>
        <v/>
      </c>
      <c r="AI18" s="69" t="str">
        <f t="shared" si="1"/>
        <v/>
      </c>
      <c r="AJ18" s="153" t="str">
        <f t="shared" si="7"/>
        <v/>
      </c>
      <c r="AK18" s="108" t="str">
        <f t="shared" si="8"/>
        <v/>
      </c>
      <c r="AL18" s="68"/>
      <c r="AM18" s="67"/>
    </row>
    <row r="19" spans="1:39" x14ac:dyDescent="0.25">
      <c r="A19" s="19"/>
      <c r="B19" s="102"/>
      <c r="C19" s="86"/>
      <c r="D19" s="86"/>
      <c r="E19" s="85"/>
      <c r="F19" s="142"/>
      <c r="G19" s="127"/>
      <c r="H19" s="128"/>
      <c r="I19" s="143"/>
      <c r="J19" s="138"/>
      <c r="K19" s="139"/>
      <c r="L19" s="138"/>
      <c r="M19" s="139"/>
      <c r="N19" s="108" t="str">
        <f t="shared" si="0"/>
        <v/>
      </c>
      <c r="O19" s="81"/>
      <c r="P19" s="19"/>
      <c r="R19" s="30" t="str">
        <f>IF((ANXE_2_PRESTA_SERVICE!B19)=0,"",ANXE_2_PRESTA_SERVICE!B19)</f>
        <v/>
      </c>
      <c r="S19" s="201" t="str">
        <f>IF((ANXE_2_PRESTA_SERVICE!C19)=0,"",ANXE_2_PRESTA_SERVICE!C19)</f>
        <v/>
      </c>
      <c r="T19" s="30" t="str">
        <f>IF((ANXE_2_PRESTA_SERVICE!D19)=0,"",ANXE_2_PRESTA_SERVICE!D19)</f>
        <v/>
      </c>
      <c r="U19" s="30" t="str">
        <f>IF((ANXE_2_PRESTA_SERVICE!E19)=0,"",ANXE_2_PRESTA_SERVICE!E19)</f>
        <v/>
      </c>
      <c r="V19" s="77" t="str">
        <f>IF((ANXE_2_PRESTA_SERVICE!F19)=0,"",ANXE_2_PRESTA_SERVICE!F19)</f>
        <v/>
      </c>
      <c r="W19" s="144" t="str">
        <f>IF((ANXE_2_PRESTA_SERVICE!G19)=0,"",ANXE_2_PRESTA_SERVICE!G19)</f>
        <v/>
      </c>
      <c r="X19" s="145" t="str">
        <f>IF((ANXE_2_PRESTA_SERVICE!H19)=0,"",ANXE_2_PRESTA_SERVICE!H19)</f>
        <v/>
      </c>
      <c r="Y19" s="140" t="str">
        <f>IF((ANXE_2_PRESTA_SERVICE!I19)=0,"",ANXE_2_PRESTA_SERVICE!I19)</f>
        <v/>
      </c>
      <c r="Z19" s="156" t="str">
        <f>IF((ANXE_2_PRESTA_SERVICE!J19)=0,"",ANXE_2_PRESTA_SERVICE!J19)</f>
        <v/>
      </c>
      <c r="AA19" s="147" t="str">
        <f>IF((ANXE_2_PRESTA_SERVICE!K19)=0,"",ANXE_2_PRESTA_SERVICE!K19)</f>
        <v/>
      </c>
      <c r="AB19" s="156" t="str">
        <f>IF((ANXE_2_PRESTA_SERVICE!L19)=0,"",ANXE_2_PRESTA_SERVICE!L19)</f>
        <v/>
      </c>
      <c r="AC19" s="147" t="str">
        <f>IF((ANXE_2_PRESTA_SERVICE!M19)=0,"",ANXE_2_PRESTA_SERVICE!M19)</f>
        <v/>
      </c>
      <c r="AD19" s="156" t="str">
        <f>IF((ANXE_2_PRESTA_SERVICE!N19)=0,"",ANXE_2_PRESTA_SERVICE!N19)</f>
        <v/>
      </c>
      <c r="AE19" s="30" t="str">
        <f>IF((ANXE_2_PRESTA_SERVICE!O19)=0,"",ANXE_2_PRESTA_SERVICE!O19)</f>
        <v/>
      </c>
      <c r="AF19" s="19"/>
      <c r="AG19" s="147"/>
      <c r="AH19" s="157" t="str">
        <f t="shared" si="4"/>
        <v/>
      </c>
      <c r="AI19" s="69" t="str">
        <f t="shared" si="1"/>
        <v/>
      </c>
      <c r="AJ19" s="153" t="str">
        <f t="shared" si="7"/>
        <v/>
      </c>
      <c r="AK19" s="108" t="str">
        <f t="shared" si="8"/>
        <v/>
      </c>
      <c r="AL19" s="68"/>
      <c r="AM19" s="67"/>
    </row>
    <row r="20" spans="1:39" x14ac:dyDescent="0.25">
      <c r="A20" s="19"/>
      <c r="B20" s="102"/>
      <c r="C20" s="86"/>
      <c r="D20" s="86"/>
      <c r="E20" s="85"/>
      <c r="F20" s="142"/>
      <c r="G20" s="127"/>
      <c r="H20" s="128"/>
      <c r="I20" s="143"/>
      <c r="J20" s="138"/>
      <c r="K20" s="139"/>
      <c r="L20" s="138"/>
      <c r="M20" s="139"/>
      <c r="N20" s="108" t="str">
        <f t="shared" si="0"/>
        <v/>
      </c>
      <c r="O20" s="81"/>
      <c r="P20" s="19"/>
      <c r="R20" s="30" t="str">
        <f>IF((ANXE_2_PRESTA_SERVICE!B20)=0,"",ANXE_2_PRESTA_SERVICE!B20)</f>
        <v/>
      </c>
      <c r="S20" s="201" t="str">
        <f>IF((ANXE_2_PRESTA_SERVICE!C20)=0,"",ANXE_2_PRESTA_SERVICE!C20)</f>
        <v/>
      </c>
      <c r="T20" s="30" t="str">
        <f>IF((ANXE_2_PRESTA_SERVICE!D20)=0,"",ANXE_2_PRESTA_SERVICE!D20)</f>
        <v/>
      </c>
      <c r="U20" s="30" t="str">
        <f>IF((ANXE_2_PRESTA_SERVICE!E20)=0,"",ANXE_2_PRESTA_SERVICE!E20)</f>
        <v/>
      </c>
      <c r="V20" s="77" t="str">
        <f>IF((ANXE_2_PRESTA_SERVICE!F20)=0,"",ANXE_2_PRESTA_SERVICE!F20)</f>
        <v/>
      </c>
      <c r="W20" s="144" t="str">
        <f>IF((ANXE_2_PRESTA_SERVICE!G20)=0,"",ANXE_2_PRESTA_SERVICE!G20)</f>
        <v/>
      </c>
      <c r="X20" s="145" t="str">
        <f>IF((ANXE_2_PRESTA_SERVICE!H20)=0,"",ANXE_2_PRESTA_SERVICE!H20)</f>
        <v/>
      </c>
      <c r="Y20" s="140" t="str">
        <f>IF((ANXE_2_PRESTA_SERVICE!I20)=0,"",ANXE_2_PRESTA_SERVICE!I20)</f>
        <v/>
      </c>
      <c r="Z20" s="156" t="str">
        <f>IF((ANXE_2_PRESTA_SERVICE!J20)=0,"",ANXE_2_PRESTA_SERVICE!J20)</f>
        <v/>
      </c>
      <c r="AA20" s="147" t="str">
        <f>IF((ANXE_2_PRESTA_SERVICE!K20)=0,"",ANXE_2_PRESTA_SERVICE!K20)</f>
        <v/>
      </c>
      <c r="AB20" s="156" t="str">
        <f>IF((ANXE_2_PRESTA_SERVICE!L20)=0,"",ANXE_2_PRESTA_SERVICE!L20)</f>
        <v/>
      </c>
      <c r="AC20" s="147" t="str">
        <f>IF((ANXE_2_PRESTA_SERVICE!M20)=0,"",ANXE_2_PRESTA_SERVICE!M20)</f>
        <v/>
      </c>
      <c r="AD20" s="156" t="str">
        <f>IF((ANXE_2_PRESTA_SERVICE!N20)=0,"",ANXE_2_PRESTA_SERVICE!N20)</f>
        <v/>
      </c>
      <c r="AE20" s="30" t="str">
        <f>IF((ANXE_2_PRESTA_SERVICE!O20)=0,"",ANXE_2_PRESTA_SERVICE!O20)</f>
        <v/>
      </c>
      <c r="AF20" s="19"/>
      <c r="AG20" s="147"/>
      <c r="AH20" s="157" t="str">
        <f t="shared" si="4"/>
        <v/>
      </c>
      <c r="AI20" s="69" t="str">
        <f t="shared" si="1"/>
        <v/>
      </c>
      <c r="AJ20" s="153" t="str">
        <f t="shared" si="7"/>
        <v/>
      </c>
      <c r="AK20" s="108" t="str">
        <f t="shared" si="8"/>
        <v/>
      </c>
      <c r="AL20" s="68"/>
      <c r="AM20" s="67"/>
    </row>
    <row r="21" spans="1:39" x14ac:dyDescent="0.25">
      <c r="A21" s="19"/>
      <c r="B21" s="102"/>
      <c r="C21" s="86"/>
      <c r="D21" s="86"/>
      <c r="E21" s="85"/>
      <c r="F21" s="142"/>
      <c r="G21" s="127"/>
      <c r="H21" s="128"/>
      <c r="I21" s="143"/>
      <c r="J21" s="138"/>
      <c r="K21" s="139"/>
      <c r="L21" s="138"/>
      <c r="M21" s="139"/>
      <c r="N21" s="108" t="str">
        <f t="shared" si="0"/>
        <v/>
      </c>
      <c r="O21" s="81"/>
      <c r="P21" s="19"/>
      <c r="R21" s="30" t="str">
        <f>IF((ANXE_2_PRESTA_SERVICE!B21)=0,"",ANXE_2_PRESTA_SERVICE!B21)</f>
        <v/>
      </c>
      <c r="S21" s="201" t="str">
        <f>IF((ANXE_2_PRESTA_SERVICE!C21)=0,"",ANXE_2_PRESTA_SERVICE!C21)</f>
        <v/>
      </c>
      <c r="T21" s="30" t="str">
        <f>IF((ANXE_2_PRESTA_SERVICE!D21)=0,"",ANXE_2_PRESTA_SERVICE!D21)</f>
        <v/>
      </c>
      <c r="U21" s="30" t="str">
        <f>IF((ANXE_2_PRESTA_SERVICE!E21)=0,"",ANXE_2_PRESTA_SERVICE!E21)</f>
        <v/>
      </c>
      <c r="V21" s="77" t="str">
        <f>IF((ANXE_2_PRESTA_SERVICE!F21)=0,"",ANXE_2_PRESTA_SERVICE!F21)</f>
        <v/>
      </c>
      <c r="W21" s="144" t="str">
        <f>IF((ANXE_2_PRESTA_SERVICE!G21)=0,"",ANXE_2_PRESTA_SERVICE!G21)</f>
        <v/>
      </c>
      <c r="X21" s="145" t="str">
        <f>IF((ANXE_2_PRESTA_SERVICE!H21)=0,"",ANXE_2_PRESTA_SERVICE!H21)</f>
        <v/>
      </c>
      <c r="Y21" s="140" t="str">
        <f>IF((ANXE_2_PRESTA_SERVICE!I21)=0,"",ANXE_2_PRESTA_SERVICE!I21)</f>
        <v/>
      </c>
      <c r="Z21" s="156" t="str">
        <f>IF((ANXE_2_PRESTA_SERVICE!J21)=0,"",ANXE_2_PRESTA_SERVICE!J21)</f>
        <v/>
      </c>
      <c r="AA21" s="147" t="str">
        <f>IF((ANXE_2_PRESTA_SERVICE!K21)=0,"",ANXE_2_PRESTA_SERVICE!K21)</f>
        <v/>
      </c>
      <c r="AB21" s="156" t="str">
        <f>IF((ANXE_2_PRESTA_SERVICE!L21)=0,"",ANXE_2_PRESTA_SERVICE!L21)</f>
        <v/>
      </c>
      <c r="AC21" s="147" t="str">
        <f>IF((ANXE_2_PRESTA_SERVICE!M21)=0,"",ANXE_2_PRESTA_SERVICE!M21)</f>
        <v/>
      </c>
      <c r="AD21" s="156" t="str">
        <f>IF((ANXE_2_PRESTA_SERVICE!N21)=0,"",ANXE_2_PRESTA_SERVICE!N21)</f>
        <v/>
      </c>
      <c r="AE21" s="30" t="str">
        <f>IF((ANXE_2_PRESTA_SERVICE!O21)=0,"",ANXE_2_PRESTA_SERVICE!O21)</f>
        <v/>
      </c>
      <c r="AF21" s="19"/>
      <c r="AG21" s="147"/>
      <c r="AH21" s="157" t="str">
        <f t="shared" si="4"/>
        <v/>
      </c>
      <c r="AI21" s="69" t="str">
        <f t="shared" si="1"/>
        <v/>
      </c>
      <c r="AJ21" s="153" t="str">
        <f t="shared" si="7"/>
        <v/>
      </c>
      <c r="AK21" s="108" t="str">
        <f t="shared" si="8"/>
        <v/>
      </c>
      <c r="AL21" s="68"/>
      <c r="AM21" s="67"/>
    </row>
    <row r="22" spans="1:39" x14ac:dyDescent="0.25">
      <c r="A22" s="19"/>
      <c r="B22" s="102"/>
      <c r="C22" s="86"/>
      <c r="D22" s="86"/>
      <c r="E22" s="85"/>
      <c r="F22" s="142"/>
      <c r="G22" s="127"/>
      <c r="H22" s="128"/>
      <c r="I22" s="143"/>
      <c r="J22" s="138"/>
      <c r="K22" s="139"/>
      <c r="L22" s="138"/>
      <c r="M22" s="139"/>
      <c r="N22" s="108" t="str">
        <f t="shared" si="0"/>
        <v/>
      </c>
      <c r="O22" s="81"/>
      <c r="P22" s="19"/>
      <c r="R22" s="30" t="str">
        <f>IF((ANXE_2_PRESTA_SERVICE!B22)=0,"",ANXE_2_PRESTA_SERVICE!B22)</f>
        <v/>
      </c>
      <c r="S22" s="201" t="str">
        <f>IF((ANXE_2_PRESTA_SERVICE!C22)=0,"",ANXE_2_PRESTA_SERVICE!C22)</f>
        <v/>
      </c>
      <c r="T22" s="30" t="str">
        <f>IF((ANXE_2_PRESTA_SERVICE!D22)=0,"",ANXE_2_PRESTA_SERVICE!D22)</f>
        <v/>
      </c>
      <c r="U22" s="30" t="str">
        <f>IF((ANXE_2_PRESTA_SERVICE!E22)=0,"",ANXE_2_PRESTA_SERVICE!E22)</f>
        <v/>
      </c>
      <c r="V22" s="77" t="str">
        <f>IF((ANXE_2_PRESTA_SERVICE!F22)=0,"",ANXE_2_PRESTA_SERVICE!F22)</f>
        <v/>
      </c>
      <c r="W22" s="144" t="str">
        <f>IF((ANXE_2_PRESTA_SERVICE!G22)=0,"",ANXE_2_PRESTA_SERVICE!G22)</f>
        <v/>
      </c>
      <c r="X22" s="145" t="str">
        <f>IF((ANXE_2_PRESTA_SERVICE!H22)=0,"",ANXE_2_PRESTA_SERVICE!H22)</f>
        <v/>
      </c>
      <c r="Y22" s="140" t="str">
        <f>IF((ANXE_2_PRESTA_SERVICE!I22)=0,"",ANXE_2_PRESTA_SERVICE!I22)</f>
        <v/>
      </c>
      <c r="Z22" s="156" t="str">
        <f>IF((ANXE_2_PRESTA_SERVICE!J22)=0,"",ANXE_2_PRESTA_SERVICE!J22)</f>
        <v/>
      </c>
      <c r="AA22" s="147" t="str">
        <f>IF((ANXE_2_PRESTA_SERVICE!K22)=0,"",ANXE_2_PRESTA_SERVICE!K22)</f>
        <v/>
      </c>
      <c r="AB22" s="156" t="str">
        <f>IF((ANXE_2_PRESTA_SERVICE!L22)=0,"",ANXE_2_PRESTA_SERVICE!L22)</f>
        <v/>
      </c>
      <c r="AC22" s="147" t="str">
        <f>IF((ANXE_2_PRESTA_SERVICE!M22)=0,"",ANXE_2_PRESTA_SERVICE!M22)</f>
        <v/>
      </c>
      <c r="AD22" s="156" t="str">
        <f>IF((ANXE_2_PRESTA_SERVICE!N22)=0,"",ANXE_2_PRESTA_SERVICE!N22)</f>
        <v/>
      </c>
      <c r="AE22" s="30" t="str">
        <f>IF((ANXE_2_PRESTA_SERVICE!O22)=0,"",ANXE_2_PRESTA_SERVICE!O22)</f>
        <v/>
      </c>
      <c r="AF22" s="19"/>
      <c r="AG22" s="147"/>
      <c r="AH22" s="157" t="str">
        <f t="shared" si="4"/>
        <v/>
      </c>
      <c r="AI22" s="69" t="str">
        <f t="shared" si="1"/>
        <v/>
      </c>
      <c r="AJ22" s="153" t="str">
        <f t="shared" si="7"/>
        <v/>
      </c>
      <c r="AK22" s="108" t="str">
        <f t="shared" si="8"/>
        <v/>
      </c>
      <c r="AL22" s="68"/>
      <c r="AM22" s="67"/>
    </row>
    <row r="23" spans="1:39" x14ac:dyDescent="0.25">
      <c r="A23" s="19"/>
      <c r="B23" s="102"/>
      <c r="C23" s="86"/>
      <c r="D23" s="86"/>
      <c r="E23" s="85"/>
      <c r="F23" s="142"/>
      <c r="G23" s="127"/>
      <c r="H23" s="128"/>
      <c r="I23" s="143"/>
      <c r="J23" s="138"/>
      <c r="K23" s="139"/>
      <c r="L23" s="138"/>
      <c r="M23" s="139"/>
      <c r="N23" s="108" t="str">
        <f t="shared" si="0"/>
        <v/>
      </c>
      <c r="O23" s="81"/>
      <c r="P23" s="19"/>
      <c r="R23" s="30" t="str">
        <f>IF((ANXE_2_PRESTA_SERVICE!B23)=0,"",ANXE_2_PRESTA_SERVICE!B23)</f>
        <v/>
      </c>
      <c r="S23" s="201" t="str">
        <f>IF((ANXE_2_PRESTA_SERVICE!C23)=0,"",ANXE_2_PRESTA_SERVICE!C23)</f>
        <v/>
      </c>
      <c r="T23" s="30" t="str">
        <f>IF((ANXE_2_PRESTA_SERVICE!D23)=0,"",ANXE_2_PRESTA_SERVICE!D23)</f>
        <v/>
      </c>
      <c r="U23" s="30" t="str">
        <f>IF((ANXE_2_PRESTA_SERVICE!E23)=0,"",ANXE_2_PRESTA_SERVICE!E23)</f>
        <v/>
      </c>
      <c r="V23" s="77" t="str">
        <f>IF((ANXE_2_PRESTA_SERVICE!F23)=0,"",ANXE_2_PRESTA_SERVICE!F23)</f>
        <v/>
      </c>
      <c r="W23" s="144" t="str">
        <f>IF((ANXE_2_PRESTA_SERVICE!G23)=0,"",ANXE_2_PRESTA_SERVICE!G23)</f>
        <v/>
      </c>
      <c r="X23" s="145" t="str">
        <f>IF((ANXE_2_PRESTA_SERVICE!H23)=0,"",ANXE_2_PRESTA_SERVICE!H23)</f>
        <v/>
      </c>
      <c r="Y23" s="140" t="str">
        <f>IF((ANXE_2_PRESTA_SERVICE!I23)=0,"",ANXE_2_PRESTA_SERVICE!I23)</f>
        <v/>
      </c>
      <c r="Z23" s="156" t="str">
        <f>IF((ANXE_2_PRESTA_SERVICE!J23)=0,"",ANXE_2_PRESTA_SERVICE!J23)</f>
        <v/>
      </c>
      <c r="AA23" s="147" t="str">
        <f>IF((ANXE_2_PRESTA_SERVICE!K23)=0,"",ANXE_2_PRESTA_SERVICE!K23)</f>
        <v/>
      </c>
      <c r="AB23" s="156" t="str">
        <f>IF((ANXE_2_PRESTA_SERVICE!L23)=0,"",ANXE_2_PRESTA_SERVICE!L23)</f>
        <v/>
      </c>
      <c r="AC23" s="147" t="str">
        <f>IF((ANXE_2_PRESTA_SERVICE!M23)=0,"",ANXE_2_PRESTA_SERVICE!M23)</f>
        <v/>
      </c>
      <c r="AD23" s="156" t="str">
        <f>IF((ANXE_2_PRESTA_SERVICE!N23)=0,"",ANXE_2_PRESTA_SERVICE!N23)</f>
        <v/>
      </c>
      <c r="AE23" s="30" t="str">
        <f>IF((ANXE_2_PRESTA_SERVICE!O23)=0,"",ANXE_2_PRESTA_SERVICE!O23)</f>
        <v/>
      </c>
      <c r="AF23" s="19"/>
      <c r="AG23" s="147"/>
      <c r="AH23" s="157" t="str">
        <f t="shared" si="4"/>
        <v/>
      </c>
      <c r="AI23" s="69" t="str">
        <f t="shared" si="1"/>
        <v/>
      </c>
      <c r="AJ23" s="153" t="str">
        <f t="shared" si="7"/>
        <v/>
      </c>
      <c r="AK23" s="108" t="str">
        <f t="shared" si="8"/>
        <v/>
      </c>
      <c r="AL23" s="68"/>
      <c r="AM23" s="67"/>
    </row>
    <row r="24" spans="1:39" x14ac:dyDescent="0.25">
      <c r="A24" s="19"/>
      <c r="B24" s="102"/>
      <c r="C24" s="86"/>
      <c r="D24" s="86"/>
      <c r="E24" s="85"/>
      <c r="F24" s="142"/>
      <c r="G24" s="127"/>
      <c r="H24" s="128"/>
      <c r="I24" s="143"/>
      <c r="J24" s="138"/>
      <c r="K24" s="139"/>
      <c r="L24" s="138"/>
      <c r="M24" s="139"/>
      <c r="N24" s="108" t="str">
        <f t="shared" si="0"/>
        <v/>
      </c>
      <c r="O24" s="81"/>
      <c r="P24" s="19"/>
      <c r="R24" s="30" t="str">
        <f>IF((ANXE_2_PRESTA_SERVICE!B24)=0,"",ANXE_2_PRESTA_SERVICE!B24)</f>
        <v/>
      </c>
      <c r="S24" s="201" t="str">
        <f>IF((ANXE_2_PRESTA_SERVICE!C24)=0,"",ANXE_2_PRESTA_SERVICE!C24)</f>
        <v/>
      </c>
      <c r="T24" s="30" t="str">
        <f>IF((ANXE_2_PRESTA_SERVICE!D24)=0,"",ANXE_2_PRESTA_SERVICE!D24)</f>
        <v/>
      </c>
      <c r="U24" s="30" t="str">
        <f>IF((ANXE_2_PRESTA_SERVICE!E24)=0,"",ANXE_2_PRESTA_SERVICE!E24)</f>
        <v/>
      </c>
      <c r="V24" s="77" t="str">
        <f>IF((ANXE_2_PRESTA_SERVICE!F24)=0,"",ANXE_2_PRESTA_SERVICE!F24)</f>
        <v/>
      </c>
      <c r="W24" s="144" t="str">
        <f>IF((ANXE_2_PRESTA_SERVICE!G24)=0,"",ANXE_2_PRESTA_SERVICE!G24)</f>
        <v/>
      </c>
      <c r="X24" s="145" t="str">
        <f>IF((ANXE_2_PRESTA_SERVICE!H24)=0,"",ANXE_2_PRESTA_SERVICE!H24)</f>
        <v/>
      </c>
      <c r="Y24" s="140" t="str">
        <f>IF((ANXE_2_PRESTA_SERVICE!I24)=0,"",ANXE_2_PRESTA_SERVICE!I24)</f>
        <v/>
      </c>
      <c r="Z24" s="156" t="str">
        <f>IF((ANXE_2_PRESTA_SERVICE!J24)=0,"",ANXE_2_PRESTA_SERVICE!J24)</f>
        <v/>
      </c>
      <c r="AA24" s="147" t="str">
        <f>IF((ANXE_2_PRESTA_SERVICE!K24)=0,"",ANXE_2_PRESTA_SERVICE!K24)</f>
        <v/>
      </c>
      <c r="AB24" s="156" t="str">
        <f>IF((ANXE_2_PRESTA_SERVICE!L24)=0,"",ANXE_2_PRESTA_SERVICE!L24)</f>
        <v/>
      </c>
      <c r="AC24" s="147" t="str">
        <f>IF((ANXE_2_PRESTA_SERVICE!M24)=0,"",ANXE_2_PRESTA_SERVICE!M24)</f>
        <v/>
      </c>
      <c r="AD24" s="156" t="str">
        <f>IF((ANXE_2_PRESTA_SERVICE!N24)=0,"",ANXE_2_PRESTA_SERVICE!N24)</f>
        <v/>
      </c>
      <c r="AE24" s="30" t="str">
        <f>IF((ANXE_2_PRESTA_SERVICE!O24)=0,"",ANXE_2_PRESTA_SERVICE!O24)</f>
        <v/>
      </c>
      <c r="AF24" s="19"/>
      <c r="AG24" s="147"/>
      <c r="AH24" s="157" t="str">
        <f t="shared" si="4"/>
        <v/>
      </c>
      <c r="AI24" s="69" t="str">
        <f t="shared" si="1"/>
        <v/>
      </c>
      <c r="AJ24" s="153" t="str">
        <f t="shared" si="7"/>
        <v/>
      </c>
      <c r="AK24" s="108" t="str">
        <f t="shared" si="8"/>
        <v/>
      </c>
      <c r="AL24" s="68"/>
      <c r="AM24" s="67"/>
    </row>
    <row r="25" spans="1:39" x14ac:dyDescent="0.25">
      <c r="A25" s="19"/>
      <c r="B25" s="102"/>
      <c r="C25" s="86"/>
      <c r="D25" s="86"/>
      <c r="E25" s="85"/>
      <c r="F25" s="142"/>
      <c r="G25" s="127"/>
      <c r="H25" s="128"/>
      <c r="I25" s="143"/>
      <c r="J25" s="138"/>
      <c r="K25" s="139"/>
      <c r="L25" s="138"/>
      <c r="M25" s="139"/>
      <c r="N25" s="108" t="str">
        <f t="shared" si="0"/>
        <v/>
      </c>
      <c r="O25" s="81"/>
      <c r="P25" s="19"/>
      <c r="R25" s="30" t="str">
        <f>IF((ANXE_2_PRESTA_SERVICE!B25)=0,"",ANXE_2_PRESTA_SERVICE!B25)</f>
        <v/>
      </c>
      <c r="S25" s="201" t="str">
        <f>IF((ANXE_2_PRESTA_SERVICE!C25)=0,"",ANXE_2_PRESTA_SERVICE!C25)</f>
        <v/>
      </c>
      <c r="T25" s="30" t="str">
        <f>IF((ANXE_2_PRESTA_SERVICE!D25)=0,"",ANXE_2_PRESTA_SERVICE!D25)</f>
        <v/>
      </c>
      <c r="U25" s="30" t="str">
        <f>IF((ANXE_2_PRESTA_SERVICE!E25)=0,"",ANXE_2_PRESTA_SERVICE!E25)</f>
        <v/>
      </c>
      <c r="V25" s="77" t="str">
        <f>IF((ANXE_2_PRESTA_SERVICE!F25)=0,"",ANXE_2_PRESTA_SERVICE!F25)</f>
        <v/>
      </c>
      <c r="W25" s="144" t="str">
        <f>IF((ANXE_2_PRESTA_SERVICE!G25)=0,"",ANXE_2_PRESTA_SERVICE!G25)</f>
        <v/>
      </c>
      <c r="X25" s="145" t="str">
        <f>IF((ANXE_2_PRESTA_SERVICE!H25)=0,"",ANXE_2_PRESTA_SERVICE!H25)</f>
        <v/>
      </c>
      <c r="Y25" s="140" t="str">
        <f>IF((ANXE_2_PRESTA_SERVICE!I25)=0,"",ANXE_2_PRESTA_SERVICE!I25)</f>
        <v/>
      </c>
      <c r="Z25" s="156" t="str">
        <f>IF((ANXE_2_PRESTA_SERVICE!J25)=0,"",ANXE_2_PRESTA_SERVICE!J25)</f>
        <v/>
      </c>
      <c r="AA25" s="147" t="str">
        <f>IF((ANXE_2_PRESTA_SERVICE!K25)=0,"",ANXE_2_PRESTA_SERVICE!K25)</f>
        <v/>
      </c>
      <c r="AB25" s="156" t="str">
        <f>IF((ANXE_2_PRESTA_SERVICE!L25)=0,"",ANXE_2_PRESTA_SERVICE!L25)</f>
        <v/>
      </c>
      <c r="AC25" s="147" t="str">
        <f>IF((ANXE_2_PRESTA_SERVICE!M25)=0,"",ANXE_2_PRESTA_SERVICE!M25)</f>
        <v/>
      </c>
      <c r="AD25" s="156" t="str">
        <f>IF((ANXE_2_PRESTA_SERVICE!N25)=0,"",ANXE_2_PRESTA_SERVICE!N25)</f>
        <v/>
      </c>
      <c r="AE25" s="30" t="str">
        <f>IF((ANXE_2_PRESTA_SERVICE!O25)=0,"",ANXE_2_PRESTA_SERVICE!O25)</f>
        <v/>
      </c>
      <c r="AF25" s="19"/>
      <c r="AG25" s="147"/>
      <c r="AH25" s="157" t="str">
        <f t="shared" si="4"/>
        <v/>
      </c>
      <c r="AI25" s="69" t="str">
        <f t="shared" si="1"/>
        <v/>
      </c>
      <c r="AJ25" s="153" t="str">
        <f t="shared" si="7"/>
        <v/>
      </c>
      <c r="AK25" s="108" t="str">
        <f t="shared" si="8"/>
        <v/>
      </c>
      <c r="AL25" s="68"/>
      <c r="AM25" s="67"/>
    </row>
    <row r="26" spans="1:39" x14ac:dyDescent="0.25">
      <c r="A26" s="19"/>
      <c r="B26" s="102"/>
      <c r="C26" s="86"/>
      <c r="D26" s="86"/>
      <c r="E26" s="85"/>
      <c r="F26" s="142"/>
      <c r="G26" s="127"/>
      <c r="H26" s="128"/>
      <c r="I26" s="143"/>
      <c r="J26" s="138"/>
      <c r="K26" s="139"/>
      <c r="L26" s="138"/>
      <c r="M26" s="139"/>
      <c r="N26" s="108" t="str">
        <f t="shared" si="0"/>
        <v/>
      </c>
      <c r="O26" s="81"/>
      <c r="P26" s="19"/>
      <c r="R26" s="30" t="str">
        <f>IF((ANXE_2_PRESTA_SERVICE!B26)=0,"",ANXE_2_PRESTA_SERVICE!B26)</f>
        <v/>
      </c>
      <c r="S26" s="201" t="str">
        <f>IF((ANXE_2_PRESTA_SERVICE!C26)=0,"",ANXE_2_PRESTA_SERVICE!C26)</f>
        <v/>
      </c>
      <c r="T26" s="30" t="str">
        <f>IF((ANXE_2_PRESTA_SERVICE!D26)=0,"",ANXE_2_PRESTA_SERVICE!D26)</f>
        <v/>
      </c>
      <c r="U26" s="30" t="str">
        <f>IF((ANXE_2_PRESTA_SERVICE!E26)=0,"",ANXE_2_PRESTA_SERVICE!E26)</f>
        <v/>
      </c>
      <c r="V26" s="77" t="str">
        <f>IF((ANXE_2_PRESTA_SERVICE!F26)=0,"",ANXE_2_PRESTA_SERVICE!F26)</f>
        <v/>
      </c>
      <c r="W26" s="144" t="str">
        <f>IF((ANXE_2_PRESTA_SERVICE!G26)=0,"",ANXE_2_PRESTA_SERVICE!G26)</f>
        <v/>
      </c>
      <c r="X26" s="145" t="str">
        <f>IF((ANXE_2_PRESTA_SERVICE!H26)=0,"",ANXE_2_PRESTA_SERVICE!H26)</f>
        <v/>
      </c>
      <c r="Y26" s="140" t="str">
        <f>IF((ANXE_2_PRESTA_SERVICE!I26)=0,"",ANXE_2_PRESTA_SERVICE!I26)</f>
        <v/>
      </c>
      <c r="Z26" s="156" t="str">
        <f>IF((ANXE_2_PRESTA_SERVICE!J26)=0,"",ANXE_2_PRESTA_SERVICE!J26)</f>
        <v/>
      </c>
      <c r="AA26" s="147" t="str">
        <f>IF((ANXE_2_PRESTA_SERVICE!K26)=0,"",ANXE_2_PRESTA_SERVICE!K26)</f>
        <v/>
      </c>
      <c r="AB26" s="156" t="str">
        <f>IF((ANXE_2_PRESTA_SERVICE!L26)=0,"",ANXE_2_PRESTA_SERVICE!L26)</f>
        <v/>
      </c>
      <c r="AC26" s="147" t="str">
        <f>IF((ANXE_2_PRESTA_SERVICE!M26)=0,"",ANXE_2_PRESTA_SERVICE!M26)</f>
        <v/>
      </c>
      <c r="AD26" s="156" t="str">
        <f>IF((ANXE_2_PRESTA_SERVICE!N26)=0,"",ANXE_2_PRESTA_SERVICE!N26)</f>
        <v/>
      </c>
      <c r="AE26" s="30" t="str">
        <f>IF((ANXE_2_PRESTA_SERVICE!O26)=0,"",ANXE_2_PRESTA_SERVICE!O26)</f>
        <v/>
      </c>
      <c r="AF26" s="19"/>
      <c r="AG26" s="147"/>
      <c r="AH26" s="157" t="str">
        <f t="shared" si="4"/>
        <v/>
      </c>
      <c r="AI26" s="69" t="str">
        <f t="shared" si="1"/>
        <v/>
      </c>
      <c r="AJ26" s="153" t="str">
        <f t="shared" si="7"/>
        <v/>
      </c>
      <c r="AK26" s="108" t="str">
        <f t="shared" si="8"/>
        <v/>
      </c>
      <c r="AL26" s="68"/>
      <c r="AM26" s="67"/>
    </row>
    <row r="27" spans="1:39" x14ac:dyDescent="0.25">
      <c r="A27" s="19"/>
      <c r="B27" s="102"/>
      <c r="C27" s="86"/>
      <c r="D27" s="86"/>
      <c r="E27" s="85"/>
      <c r="F27" s="142"/>
      <c r="G27" s="127"/>
      <c r="H27" s="128"/>
      <c r="I27" s="143"/>
      <c r="J27" s="138"/>
      <c r="K27" s="139"/>
      <c r="L27" s="138"/>
      <c r="M27" s="139"/>
      <c r="N27" s="108" t="str">
        <f t="shared" si="0"/>
        <v/>
      </c>
      <c r="O27" s="81"/>
      <c r="P27" s="19"/>
      <c r="R27" s="30" t="str">
        <f>IF((ANXE_2_PRESTA_SERVICE!B27)=0,"",ANXE_2_PRESTA_SERVICE!B27)</f>
        <v/>
      </c>
      <c r="S27" s="201" t="str">
        <f>IF((ANXE_2_PRESTA_SERVICE!C27)=0,"",ANXE_2_PRESTA_SERVICE!C27)</f>
        <v/>
      </c>
      <c r="T27" s="30" t="str">
        <f>IF((ANXE_2_PRESTA_SERVICE!D27)=0,"",ANXE_2_PRESTA_SERVICE!D27)</f>
        <v/>
      </c>
      <c r="U27" s="30" t="str">
        <f>IF((ANXE_2_PRESTA_SERVICE!E27)=0,"",ANXE_2_PRESTA_SERVICE!E27)</f>
        <v/>
      </c>
      <c r="V27" s="77" t="str">
        <f>IF((ANXE_2_PRESTA_SERVICE!F27)=0,"",ANXE_2_PRESTA_SERVICE!F27)</f>
        <v/>
      </c>
      <c r="W27" s="144" t="str">
        <f>IF((ANXE_2_PRESTA_SERVICE!G27)=0,"",ANXE_2_PRESTA_SERVICE!G27)</f>
        <v/>
      </c>
      <c r="X27" s="145" t="str">
        <f>IF((ANXE_2_PRESTA_SERVICE!H27)=0,"",ANXE_2_PRESTA_SERVICE!H27)</f>
        <v/>
      </c>
      <c r="Y27" s="140" t="str">
        <f>IF((ANXE_2_PRESTA_SERVICE!I27)=0,"",ANXE_2_PRESTA_SERVICE!I27)</f>
        <v/>
      </c>
      <c r="Z27" s="156" t="str">
        <f>IF((ANXE_2_PRESTA_SERVICE!J27)=0,"",ANXE_2_PRESTA_SERVICE!J27)</f>
        <v/>
      </c>
      <c r="AA27" s="147" t="str">
        <f>IF((ANXE_2_PRESTA_SERVICE!K27)=0,"",ANXE_2_PRESTA_SERVICE!K27)</f>
        <v/>
      </c>
      <c r="AB27" s="156" t="str">
        <f>IF((ANXE_2_PRESTA_SERVICE!L27)=0,"",ANXE_2_PRESTA_SERVICE!L27)</f>
        <v/>
      </c>
      <c r="AC27" s="147" t="str">
        <f>IF((ANXE_2_PRESTA_SERVICE!M27)=0,"",ANXE_2_PRESTA_SERVICE!M27)</f>
        <v/>
      </c>
      <c r="AD27" s="156" t="str">
        <f>IF((ANXE_2_PRESTA_SERVICE!N27)=0,"",ANXE_2_PRESTA_SERVICE!N27)</f>
        <v/>
      </c>
      <c r="AE27" s="30" t="str">
        <f>IF((ANXE_2_PRESTA_SERVICE!O27)=0,"",ANXE_2_PRESTA_SERVICE!O27)</f>
        <v/>
      </c>
      <c r="AF27" s="19"/>
      <c r="AG27" s="147"/>
      <c r="AH27" s="157" t="str">
        <f t="shared" si="4"/>
        <v/>
      </c>
      <c r="AI27" s="69" t="str">
        <f t="shared" si="1"/>
        <v/>
      </c>
      <c r="AJ27" s="153" t="str">
        <f t="shared" si="7"/>
        <v/>
      </c>
      <c r="AK27" s="108" t="str">
        <f t="shared" si="8"/>
        <v/>
      </c>
      <c r="AL27" s="68"/>
      <c r="AM27" s="67"/>
    </row>
    <row r="28" spans="1:39" x14ac:dyDescent="0.25">
      <c r="A28" s="19"/>
      <c r="B28" s="102"/>
      <c r="C28" s="86"/>
      <c r="D28" s="86"/>
      <c r="E28" s="85"/>
      <c r="F28" s="142"/>
      <c r="G28" s="127"/>
      <c r="H28" s="128"/>
      <c r="I28" s="143"/>
      <c r="J28" s="138"/>
      <c r="K28" s="139"/>
      <c r="L28" s="138"/>
      <c r="M28" s="139"/>
      <c r="N28" s="108" t="str">
        <f t="shared" si="0"/>
        <v/>
      </c>
      <c r="O28" s="81"/>
      <c r="P28" s="19"/>
      <c r="R28" s="30" t="str">
        <f>IF((ANXE_2_PRESTA_SERVICE!B28)=0,"",ANXE_2_PRESTA_SERVICE!B28)</f>
        <v/>
      </c>
      <c r="S28" s="201" t="str">
        <f>IF((ANXE_2_PRESTA_SERVICE!C28)=0,"",ANXE_2_PRESTA_SERVICE!C28)</f>
        <v/>
      </c>
      <c r="T28" s="30" t="str">
        <f>IF((ANXE_2_PRESTA_SERVICE!D28)=0,"",ANXE_2_PRESTA_SERVICE!D28)</f>
        <v/>
      </c>
      <c r="U28" s="30" t="str">
        <f>IF((ANXE_2_PRESTA_SERVICE!E28)=0,"",ANXE_2_PRESTA_SERVICE!E28)</f>
        <v/>
      </c>
      <c r="V28" s="77" t="str">
        <f>IF((ANXE_2_PRESTA_SERVICE!F28)=0,"",ANXE_2_PRESTA_SERVICE!F28)</f>
        <v/>
      </c>
      <c r="W28" s="144" t="str">
        <f>IF((ANXE_2_PRESTA_SERVICE!G28)=0,"",ANXE_2_PRESTA_SERVICE!G28)</f>
        <v/>
      </c>
      <c r="X28" s="145" t="str">
        <f>IF((ANXE_2_PRESTA_SERVICE!H28)=0,"",ANXE_2_PRESTA_SERVICE!H28)</f>
        <v/>
      </c>
      <c r="Y28" s="140" t="str">
        <f>IF((ANXE_2_PRESTA_SERVICE!I28)=0,"",ANXE_2_PRESTA_SERVICE!I28)</f>
        <v/>
      </c>
      <c r="Z28" s="156" t="str">
        <f>IF((ANXE_2_PRESTA_SERVICE!J28)=0,"",ANXE_2_PRESTA_SERVICE!J28)</f>
        <v/>
      </c>
      <c r="AA28" s="147" t="str">
        <f>IF((ANXE_2_PRESTA_SERVICE!K28)=0,"",ANXE_2_PRESTA_SERVICE!K28)</f>
        <v/>
      </c>
      <c r="AB28" s="156" t="str">
        <f>IF((ANXE_2_PRESTA_SERVICE!L28)=0,"",ANXE_2_PRESTA_SERVICE!L28)</f>
        <v/>
      </c>
      <c r="AC28" s="147" t="str">
        <f>IF((ANXE_2_PRESTA_SERVICE!M28)=0,"",ANXE_2_PRESTA_SERVICE!M28)</f>
        <v/>
      </c>
      <c r="AD28" s="156" t="str">
        <f>IF((ANXE_2_PRESTA_SERVICE!N28)=0,"",ANXE_2_PRESTA_SERVICE!N28)</f>
        <v/>
      </c>
      <c r="AE28" s="30" t="str">
        <f>IF((ANXE_2_PRESTA_SERVICE!O28)=0,"",ANXE_2_PRESTA_SERVICE!O28)</f>
        <v/>
      </c>
      <c r="AF28" s="19"/>
      <c r="AG28" s="147"/>
      <c r="AH28" s="157" t="str">
        <f t="shared" si="4"/>
        <v/>
      </c>
      <c r="AI28" s="69" t="str">
        <f t="shared" si="1"/>
        <v/>
      </c>
      <c r="AJ28" s="153" t="str">
        <f t="shared" si="7"/>
        <v/>
      </c>
      <c r="AK28" s="108" t="str">
        <f t="shared" si="8"/>
        <v/>
      </c>
      <c r="AL28" s="68"/>
      <c r="AM28" s="67"/>
    </row>
    <row r="29" spans="1:39" x14ac:dyDescent="0.25">
      <c r="A29" s="19"/>
      <c r="B29" s="102"/>
      <c r="C29" s="86"/>
      <c r="D29" s="86"/>
      <c r="E29" s="85"/>
      <c r="F29" s="142"/>
      <c r="G29" s="127"/>
      <c r="H29" s="128"/>
      <c r="I29" s="143"/>
      <c r="J29" s="138"/>
      <c r="K29" s="139"/>
      <c r="L29" s="138"/>
      <c r="M29" s="139"/>
      <c r="N29" s="108" t="str">
        <f t="shared" si="0"/>
        <v/>
      </c>
      <c r="O29" s="81"/>
      <c r="P29" s="19"/>
      <c r="R29" s="30" t="str">
        <f>IF((ANXE_2_PRESTA_SERVICE!B29)=0,"",ANXE_2_PRESTA_SERVICE!B29)</f>
        <v/>
      </c>
      <c r="S29" s="201" t="str">
        <f>IF((ANXE_2_PRESTA_SERVICE!C29)=0,"",ANXE_2_PRESTA_SERVICE!C29)</f>
        <v/>
      </c>
      <c r="T29" s="30" t="str">
        <f>IF((ANXE_2_PRESTA_SERVICE!D29)=0,"",ANXE_2_PRESTA_SERVICE!D29)</f>
        <v/>
      </c>
      <c r="U29" s="30" t="str">
        <f>IF((ANXE_2_PRESTA_SERVICE!E29)=0,"",ANXE_2_PRESTA_SERVICE!E29)</f>
        <v/>
      </c>
      <c r="V29" s="77" t="str">
        <f>IF((ANXE_2_PRESTA_SERVICE!F29)=0,"",ANXE_2_PRESTA_SERVICE!F29)</f>
        <v/>
      </c>
      <c r="W29" s="144" t="str">
        <f>IF((ANXE_2_PRESTA_SERVICE!G29)=0,"",ANXE_2_PRESTA_SERVICE!G29)</f>
        <v/>
      </c>
      <c r="X29" s="145" t="str">
        <f>IF((ANXE_2_PRESTA_SERVICE!H29)=0,"",ANXE_2_PRESTA_SERVICE!H29)</f>
        <v/>
      </c>
      <c r="Y29" s="140" t="str">
        <f>IF((ANXE_2_PRESTA_SERVICE!I29)=0,"",ANXE_2_PRESTA_SERVICE!I29)</f>
        <v/>
      </c>
      <c r="Z29" s="156" t="str">
        <f>IF((ANXE_2_PRESTA_SERVICE!J29)=0,"",ANXE_2_PRESTA_SERVICE!J29)</f>
        <v/>
      </c>
      <c r="AA29" s="147" t="str">
        <f>IF((ANXE_2_PRESTA_SERVICE!K29)=0,"",ANXE_2_PRESTA_SERVICE!K29)</f>
        <v/>
      </c>
      <c r="AB29" s="156" t="str">
        <f>IF((ANXE_2_PRESTA_SERVICE!L29)=0,"",ANXE_2_PRESTA_SERVICE!L29)</f>
        <v/>
      </c>
      <c r="AC29" s="147" t="str">
        <f>IF((ANXE_2_PRESTA_SERVICE!M29)=0,"",ANXE_2_PRESTA_SERVICE!M29)</f>
        <v/>
      </c>
      <c r="AD29" s="156" t="str">
        <f>IF((ANXE_2_PRESTA_SERVICE!N29)=0,"",ANXE_2_PRESTA_SERVICE!N29)</f>
        <v/>
      </c>
      <c r="AE29" s="30" t="str">
        <f>IF((ANXE_2_PRESTA_SERVICE!O29)=0,"",ANXE_2_PRESTA_SERVICE!O29)</f>
        <v/>
      </c>
      <c r="AF29" s="19"/>
      <c r="AG29" s="147"/>
      <c r="AH29" s="157" t="str">
        <f t="shared" si="4"/>
        <v/>
      </c>
      <c r="AI29" s="69" t="str">
        <f t="shared" si="1"/>
        <v/>
      </c>
      <c r="AJ29" s="153" t="str">
        <f t="shared" si="7"/>
        <v/>
      </c>
      <c r="AK29" s="108" t="str">
        <f t="shared" si="8"/>
        <v/>
      </c>
      <c r="AL29" s="68"/>
      <c r="AM29" s="67"/>
    </row>
    <row r="30" spans="1:39" x14ac:dyDescent="0.25">
      <c r="A30" s="19"/>
      <c r="B30" s="102"/>
      <c r="C30" s="86"/>
      <c r="D30" s="86"/>
      <c r="E30" s="85"/>
      <c r="F30" s="142"/>
      <c r="G30" s="127"/>
      <c r="H30" s="128"/>
      <c r="I30" s="143"/>
      <c r="J30" s="138"/>
      <c r="K30" s="139"/>
      <c r="L30" s="138"/>
      <c r="M30" s="139"/>
      <c r="N30" s="108" t="str">
        <f t="shared" si="0"/>
        <v/>
      </c>
      <c r="O30" s="81"/>
      <c r="P30" s="19"/>
      <c r="R30" s="30" t="str">
        <f>IF((ANXE_2_PRESTA_SERVICE!B30)=0,"",ANXE_2_PRESTA_SERVICE!B30)</f>
        <v/>
      </c>
      <c r="S30" s="201" t="str">
        <f>IF((ANXE_2_PRESTA_SERVICE!C30)=0,"",ANXE_2_PRESTA_SERVICE!C30)</f>
        <v/>
      </c>
      <c r="T30" s="30" t="str">
        <f>IF((ANXE_2_PRESTA_SERVICE!D30)=0,"",ANXE_2_PRESTA_SERVICE!D30)</f>
        <v/>
      </c>
      <c r="U30" s="30" t="str">
        <f>IF((ANXE_2_PRESTA_SERVICE!E30)=0,"",ANXE_2_PRESTA_SERVICE!E30)</f>
        <v/>
      </c>
      <c r="V30" s="77" t="str">
        <f>IF((ANXE_2_PRESTA_SERVICE!F30)=0,"",ANXE_2_PRESTA_SERVICE!F30)</f>
        <v/>
      </c>
      <c r="W30" s="144" t="str">
        <f>IF((ANXE_2_PRESTA_SERVICE!G30)=0,"",ANXE_2_PRESTA_SERVICE!G30)</f>
        <v/>
      </c>
      <c r="X30" s="145" t="str">
        <f>IF((ANXE_2_PRESTA_SERVICE!H30)=0,"",ANXE_2_PRESTA_SERVICE!H30)</f>
        <v/>
      </c>
      <c r="Y30" s="140" t="str">
        <f>IF((ANXE_2_PRESTA_SERVICE!I30)=0,"",ANXE_2_PRESTA_SERVICE!I30)</f>
        <v/>
      </c>
      <c r="Z30" s="156" t="str">
        <f>IF((ANXE_2_PRESTA_SERVICE!J30)=0,"",ANXE_2_PRESTA_SERVICE!J30)</f>
        <v/>
      </c>
      <c r="AA30" s="147" t="str">
        <f>IF((ANXE_2_PRESTA_SERVICE!K30)=0,"",ANXE_2_PRESTA_SERVICE!K30)</f>
        <v/>
      </c>
      <c r="AB30" s="156" t="str">
        <f>IF((ANXE_2_PRESTA_SERVICE!L30)=0,"",ANXE_2_PRESTA_SERVICE!L30)</f>
        <v/>
      </c>
      <c r="AC30" s="147" t="str">
        <f>IF((ANXE_2_PRESTA_SERVICE!M30)=0,"",ANXE_2_PRESTA_SERVICE!M30)</f>
        <v/>
      </c>
      <c r="AD30" s="156" t="str">
        <f>IF((ANXE_2_PRESTA_SERVICE!N30)=0,"",ANXE_2_PRESTA_SERVICE!N30)</f>
        <v/>
      </c>
      <c r="AE30" s="30" t="str">
        <f>IF((ANXE_2_PRESTA_SERVICE!O30)=0,"",ANXE_2_PRESTA_SERVICE!O30)</f>
        <v/>
      </c>
      <c r="AF30" s="19"/>
      <c r="AG30" s="147"/>
      <c r="AH30" s="157" t="str">
        <f t="shared" si="4"/>
        <v/>
      </c>
      <c r="AI30" s="69" t="str">
        <f t="shared" si="1"/>
        <v/>
      </c>
      <c r="AJ30" s="153" t="str">
        <f t="shared" si="7"/>
        <v/>
      </c>
      <c r="AK30" s="108" t="str">
        <f t="shared" si="8"/>
        <v/>
      </c>
      <c r="AL30" s="68"/>
      <c r="AM30" s="67"/>
    </row>
    <row r="31" spans="1:39" x14ac:dyDescent="0.25">
      <c r="A31" s="19"/>
      <c r="B31" s="102"/>
      <c r="C31" s="86"/>
      <c r="D31" s="86"/>
      <c r="E31" s="85"/>
      <c r="F31" s="142"/>
      <c r="G31" s="127"/>
      <c r="H31" s="128"/>
      <c r="I31" s="143"/>
      <c r="J31" s="138"/>
      <c r="K31" s="139"/>
      <c r="L31" s="138"/>
      <c r="M31" s="139"/>
      <c r="N31" s="108" t="str">
        <f t="shared" si="0"/>
        <v/>
      </c>
      <c r="O31" s="81"/>
      <c r="P31" s="19"/>
      <c r="R31" s="30" t="str">
        <f>IF((ANXE_2_PRESTA_SERVICE!B31)=0,"",ANXE_2_PRESTA_SERVICE!B31)</f>
        <v/>
      </c>
      <c r="S31" s="201" t="str">
        <f>IF((ANXE_2_PRESTA_SERVICE!C31)=0,"",ANXE_2_PRESTA_SERVICE!C31)</f>
        <v/>
      </c>
      <c r="T31" s="30" t="str">
        <f>IF((ANXE_2_PRESTA_SERVICE!D31)=0,"",ANXE_2_PRESTA_SERVICE!D31)</f>
        <v/>
      </c>
      <c r="U31" s="30" t="str">
        <f>IF((ANXE_2_PRESTA_SERVICE!E31)=0,"",ANXE_2_PRESTA_SERVICE!E31)</f>
        <v/>
      </c>
      <c r="V31" s="77" t="str">
        <f>IF((ANXE_2_PRESTA_SERVICE!F31)=0,"",ANXE_2_PRESTA_SERVICE!F31)</f>
        <v/>
      </c>
      <c r="W31" s="144" t="str">
        <f>IF((ANXE_2_PRESTA_SERVICE!G31)=0,"",ANXE_2_PRESTA_SERVICE!G31)</f>
        <v/>
      </c>
      <c r="X31" s="145" t="str">
        <f>IF((ANXE_2_PRESTA_SERVICE!H31)=0,"",ANXE_2_PRESTA_SERVICE!H31)</f>
        <v/>
      </c>
      <c r="Y31" s="140" t="str">
        <f>IF((ANXE_2_PRESTA_SERVICE!I31)=0,"",ANXE_2_PRESTA_SERVICE!I31)</f>
        <v/>
      </c>
      <c r="Z31" s="156" t="str">
        <f>IF((ANXE_2_PRESTA_SERVICE!J31)=0,"",ANXE_2_PRESTA_SERVICE!J31)</f>
        <v/>
      </c>
      <c r="AA31" s="147" t="str">
        <f>IF((ANXE_2_PRESTA_SERVICE!K31)=0,"",ANXE_2_PRESTA_SERVICE!K31)</f>
        <v/>
      </c>
      <c r="AB31" s="156" t="str">
        <f>IF((ANXE_2_PRESTA_SERVICE!L31)=0,"",ANXE_2_PRESTA_SERVICE!L31)</f>
        <v/>
      </c>
      <c r="AC31" s="147" t="str">
        <f>IF((ANXE_2_PRESTA_SERVICE!M31)=0,"",ANXE_2_PRESTA_SERVICE!M31)</f>
        <v/>
      </c>
      <c r="AD31" s="156" t="str">
        <f>IF((ANXE_2_PRESTA_SERVICE!N31)=0,"",ANXE_2_PRESTA_SERVICE!N31)</f>
        <v/>
      </c>
      <c r="AE31" s="30" t="str">
        <f>IF((ANXE_2_PRESTA_SERVICE!O31)=0,"",ANXE_2_PRESTA_SERVICE!O31)</f>
        <v/>
      </c>
      <c r="AF31" s="19"/>
      <c r="AG31" s="147"/>
      <c r="AH31" s="157" t="str">
        <f t="shared" si="4"/>
        <v/>
      </c>
      <c r="AI31" s="69" t="str">
        <f t="shared" si="1"/>
        <v/>
      </c>
      <c r="AJ31" s="153" t="str">
        <f t="shared" si="7"/>
        <v/>
      </c>
      <c r="AK31" s="108" t="str">
        <f t="shared" si="8"/>
        <v/>
      </c>
      <c r="AL31" s="68"/>
      <c r="AM31" s="67"/>
    </row>
    <row r="32" spans="1:39" x14ac:dyDescent="0.25">
      <c r="A32" s="19"/>
      <c r="B32" s="102"/>
      <c r="C32" s="86"/>
      <c r="D32" s="86"/>
      <c r="E32" s="85"/>
      <c r="F32" s="142"/>
      <c r="G32" s="127"/>
      <c r="H32" s="128"/>
      <c r="I32" s="143"/>
      <c r="J32" s="138"/>
      <c r="K32" s="139"/>
      <c r="L32" s="138"/>
      <c r="M32" s="139"/>
      <c r="N32" s="108" t="str">
        <f t="shared" si="0"/>
        <v/>
      </c>
      <c r="O32" s="81"/>
      <c r="P32" s="19"/>
      <c r="R32" s="30" t="str">
        <f>IF((ANXE_2_PRESTA_SERVICE!B32)=0,"",ANXE_2_PRESTA_SERVICE!B32)</f>
        <v/>
      </c>
      <c r="S32" s="201" t="str">
        <f>IF((ANXE_2_PRESTA_SERVICE!C32)=0,"",ANXE_2_PRESTA_SERVICE!C32)</f>
        <v/>
      </c>
      <c r="T32" s="30" t="str">
        <f>IF((ANXE_2_PRESTA_SERVICE!D32)=0,"",ANXE_2_PRESTA_SERVICE!D32)</f>
        <v/>
      </c>
      <c r="U32" s="30" t="str">
        <f>IF((ANXE_2_PRESTA_SERVICE!E32)=0,"",ANXE_2_PRESTA_SERVICE!E32)</f>
        <v/>
      </c>
      <c r="V32" s="77" t="str">
        <f>IF((ANXE_2_PRESTA_SERVICE!F32)=0,"",ANXE_2_PRESTA_SERVICE!F32)</f>
        <v/>
      </c>
      <c r="W32" s="144" t="str">
        <f>IF((ANXE_2_PRESTA_SERVICE!G32)=0,"",ANXE_2_PRESTA_SERVICE!G32)</f>
        <v/>
      </c>
      <c r="X32" s="145" t="str">
        <f>IF((ANXE_2_PRESTA_SERVICE!H32)=0,"",ANXE_2_PRESTA_SERVICE!H32)</f>
        <v/>
      </c>
      <c r="Y32" s="140" t="str">
        <f>IF((ANXE_2_PRESTA_SERVICE!I32)=0,"",ANXE_2_PRESTA_SERVICE!I32)</f>
        <v/>
      </c>
      <c r="Z32" s="156" t="str">
        <f>IF((ANXE_2_PRESTA_SERVICE!J32)=0,"",ANXE_2_PRESTA_SERVICE!J32)</f>
        <v/>
      </c>
      <c r="AA32" s="147" t="str">
        <f>IF((ANXE_2_PRESTA_SERVICE!K32)=0,"",ANXE_2_PRESTA_SERVICE!K32)</f>
        <v/>
      </c>
      <c r="AB32" s="156" t="str">
        <f>IF((ANXE_2_PRESTA_SERVICE!L32)=0,"",ANXE_2_PRESTA_SERVICE!L32)</f>
        <v/>
      </c>
      <c r="AC32" s="147" t="str">
        <f>IF((ANXE_2_PRESTA_SERVICE!M32)=0,"",ANXE_2_PRESTA_SERVICE!M32)</f>
        <v/>
      </c>
      <c r="AD32" s="156" t="str">
        <f>IF((ANXE_2_PRESTA_SERVICE!N32)=0,"",ANXE_2_PRESTA_SERVICE!N32)</f>
        <v/>
      </c>
      <c r="AE32" s="30" t="str">
        <f>IF((ANXE_2_PRESTA_SERVICE!O32)=0,"",ANXE_2_PRESTA_SERVICE!O32)</f>
        <v/>
      </c>
      <c r="AF32" s="19"/>
      <c r="AG32" s="147"/>
      <c r="AH32" s="157" t="str">
        <f t="shared" si="4"/>
        <v/>
      </c>
      <c r="AI32" s="69" t="str">
        <f t="shared" si="1"/>
        <v/>
      </c>
      <c r="AJ32" s="153" t="str">
        <f t="shared" si="7"/>
        <v/>
      </c>
      <c r="AK32" s="108" t="str">
        <f t="shared" si="8"/>
        <v/>
      </c>
      <c r="AL32" s="68"/>
      <c r="AM32" s="67"/>
    </row>
    <row r="33" spans="1:39" x14ac:dyDescent="0.25">
      <c r="A33" s="19"/>
      <c r="B33" s="102"/>
      <c r="C33" s="86"/>
      <c r="D33" s="86"/>
      <c r="E33" s="85"/>
      <c r="F33" s="142"/>
      <c r="G33" s="127"/>
      <c r="H33" s="128"/>
      <c r="I33" s="143"/>
      <c r="J33" s="138"/>
      <c r="K33" s="139"/>
      <c r="L33" s="138"/>
      <c r="M33" s="139"/>
      <c r="N33" s="108" t="str">
        <f t="shared" si="0"/>
        <v/>
      </c>
      <c r="O33" s="81"/>
      <c r="P33" s="19"/>
      <c r="R33" s="30" t="str">
        <f>IF((ANXE_2_PRESTA_SERVICE!B33)=0,"",ANXE_2_PRESTA_SERVICE!B33)</f>
        <v/>
      </c>
      <c r="S33" s="201" t="str">
        <f>IF((ANXE_2_PRESTA_SERVICE!C33)=0,"",ANXE_2_PRESTA_SERVICE!C33)</f>
        <v/>
      </c>
      <c r="T33" s="30" t="str">
        <f>IF((ANXE_2_PRESTA_SERVICE!D33)=0,"",ANXE_2_PRESTA_SERVICE!D33)</f>
        <v/>
      </c>
      <c r="U33" s="30" t="str">
        <f>IF((ANXE_2_PRESTA_SERVICE!E33)=0,"",ANXE_2_PRESTA_SERVICE!E33)</f>
        <v/>
      </c>
      <c r="V33" s="77" t="str">
        <f>IF((ANXE_2_PRESTA_SERVICE!F33)=0,"",ANXE_2_PRESTA_SERVICE!F33)</f>
        <v/>
      </c>
      <c r="W33" s="144" t="str">
        <f>IF((ANXE_2_PRESTA_SERVICE!G33)=0,"",ANXE_2_PRESTA_SERVICE!G33)</f>
        <v/>
      </c>
      <c r="X33" s="145" t="str">
        <f>IF((ANXE_2_PRESTA_SERVICE!H33)=0,"",ANXE_2_PRESTA_SERVICE!H33)</f>
        <v/>
      </c>
      <c r="Y33" s="140" t="str">
        <f>IF((ANXE_2_PRESTA_SERVICE!I33)=0,"",ANXE_2_PRESTA_SERVICE!I33)</f>
        <v/>
      </c>
      <c r="Z33" s="156" t="str">
        <f>IF((ANXE_2_PRESTA_SERVICE!J33)=0,"",ANXE_2_PRESTA_SERVICE!J33)</f>
        <v/>
      </c>
      <c r="AA33" s="147" t="str">
        <f>IF((ANXE_2_PRESTA_SERVICE!K33)=0,"",ANXE_2_PRESTA_SERVICE!K33)</f>
        <v/>
      </c>
      <c r="AB33" s="156" t="str">
        <f>IF((ANXE_2_PRESTA_SERVICE!L33)=0,"",ANXE_2_PRESTA_SERVICE!L33)</f>
        <v/>
      </c>
      <c r="AC33" s="147" t="str">
        <f>IF((ANXE_2_PRESTA_SERVICE!M33)=0,"",ANXE_2_PRESTA_SERVICE!M33)</f>
        <v/>
      </c>
      <c r="AD33" s="156" t="str">
        <f>IF((ANXE_2_PRESTA_SERVICE!N33)=0,"",ANXE_2_PRESTA_SERVICE!N33)</f>
        <v/>
      </c>
      <c r="AE33" s="30" t="str">
        <f>IF((ANXE_2_PRESTA_SERVICE!O33)=0,"",ANXE_2_PRESTA_SERVICE!O33)</f>
        <v/>
      </c>
      <c r="AF33" s="19"/>
      <c r="AG33" s="147"/>
      <c r="AH33" s="157" t="str">
        <f t="shared" si="4"/>
        <v/>
      </c>
      <c r="AI33" s="69" t="str">
        <f t="shared" si="1"/>
        <v/>
      </c>
      <c r="AJ33" s="153" t="str">
        <f t="shared" si="7"/>
        <v/>
      </c>
      <c r="AK33" s="108" t="str">
        <f t="shared" si="8"/>
        <v/>
      </c>
      <c r="AL33" s="68"/>
      <c r="AM33" s="67"/>
    </row>
    <row r="34" spans="1:39" x14ac:dyDescent="0.25">
      <c r="A34" s="19"/>
      <c r="B34" s="102"/>
      <c r="C34" s="86"/>
      <c r="D34" s="86"/>
      <c r="E34" s="85"/>
      <c r="F34" s="142"/>
      <c r="G34" s="127"/>
      <c r="H34" s="128"/>
      <c r="I34" s="143"/>
      <c r="J34" s="138"/>
      <c r="K34" s="139"/>
      <c r="L34" s="138"/>
      <c r="M34" s="139"/>
      <c r="N34" s="108" t="str">
        <f t="shared" si="0"/>
        <v/>
      </c>
      <c r="O34" s="81"/>
      <c r="P34" s="19"/>
      <c r="R34" s="30" t="str">
        <f>IF((ANXE_2_PRESTA_SERVICE!B34)=0,"",ANXE_2_PRESTA_SERVICE!B34)</f>
        <v/>
      </c>
      <c r="S34" s="201" t="str">
        <f>IF((ANXE_2_PRESTA_SERVICE!C34)=0,"",ANXE_2_PRESTA_SERVICE!C34)</f>
        <v/>
      </c>
      <c r="T34" s="30" t="str">
        <f>IF((ANXE_2_PRESTA_SERVICE!D34)=0,"",ANXE_2_PRESTA_SERVICE!D34)</f>
        <v/>
      </c>
      <c r="U34" s="30" t="str">
        <f>IF((ANXE_2_PRESTA_SERVICE!E34)=0,"",ANXE_2_PRESTA_SERVICE!E34)</f>
        <v/>
      </c>
      <c r="V34" s="77" t="str">
        <f>IF((ANXE_2_PRESTA_SERVICE!F34)=0,"",ANXE_2_PRESTA_SERVICE!F34)</f>
        <v/>
      </c>
      <c r="W34" s="144" t="str">
        <f>IF((ANXE_2_PRESTA_SERVICE!G34)=0,"",ANXE_2_PRESTA_SERVICE!G34)</f>
        <v/>
      </c>
      <c r="X34" s="145" t="str">
        <f>IF((ANXE_2_PRESTA_SERVICE!H34)=0,"",ANXE_2_PRESTA_SERVICE!H34)</f>
        <v/>
      </c>
      <c r="Y34" s="140" t="str">
        <f>IF((ANXE_2_PRESTA_SERVICE!I34)=0,"",ANXE_2_PRESTA_SERVICE!I34)</f>
        <v/>
      </c>
      <c r="Z34" s="156" t="str">
        <f>IF((ANXE_2_PRESTA_SERVICE!J34)=0,"",ANXE_2_PRESTA_SERVICE!J34)</f>
        <v/>
      </c>
      <c r="AA34" s="147" t="str">
        <f>IF((ANXE_2_PRESTA_SERVICE!K34)=0,"",ANXE_2_PRESTA_SERVICE!K34)</f>
        <v/>
      </c>
      <c r="AB34" s="156" t="str">
        <f>IF((ANXE_2_PRESTA_SERVICE!L34)=0,"",ANXE_2_PRESTA_SERVICE!L34)</f>
        <v/>
      </c>
      <c r="AC34" s="147" t="str">
        <f>IF((ANXE_2_PRESTA_SERVICE!M34)=0,"",ANXE_2_PRESTA_SERVICE!M34)</f>
        <v/>
      </c>
      <c r="AD34" s="156" t="str">
        <f>IF((ANXE_2_PRESTA_SERVICE!N34)=0,"",ANXE_2_PRESTA_SERVICE!N34)</f>
        <v/>
      </c>
      <c r="AE34" s="30" t="str">
        <f>IF((ANXE_2_PRESTA_SERVICE!O34)=0,"",ANXE_2_PRESTA_SERVICE!O34)</f>
        <v/>
      </c>
      <c r="AF34" s="19"/>
      <c r="AG34" s="147"/>
      <c r="AH34" s="157" t="str">
        <f t="shared" si="4"/>
        <v/>
      </c>
      <c r="AI34" s="69" t="str">
        <f t="shared" si="1"/>
        <v/>
      </c>
      <c r="AJ34" s="153" t="str">
        <f t="shared" si="7"/>
        <v/>
      </c>
      <c r="AK34" s="108" t="str">
        <f t="shared" si="8"/>
        <v/>
      </c>
      <c r="AL34" s="68"/>
      <c r="AM34" s="67"/>
    </row>
    <row r="35" spans="1:39" x14ac:dyDescent="0.25">
      <c r="A35" s="19"/>
      <c r="B35" s="102"/>
      <c r="C35" s="86"/>
      <c r="D35" s="86"/>
      <c r="E35" s="85"/>
      <c r="F35" s="142"/>
      <c r="G35" s="127"/>
      <c r="H35" s="128"/>
      <c r="I35" s="143"/>
      <c r="J35" s="138"/>
      <c r="K35" s="139"/>
      <c r="L35" s="138"/>
      <c r="M35" s="139"/>
      <c r="N35" s="108" t="str">
        <f t="shared" si="0"/>
        <v/>
      </c>
      <c r="O35" s="81"/>
      <c r="P35" s="19"/>
      <c r="R35" s="30" t="str">
        <f>IF((ANXE_2_PRESTA_SERVICE!B35)=0,"",ANXE_2_PRESTA_SERVICE!B35)</f>
        <v/>
      </c>
      <c r="S35" s="201" t="str">
        <f>IF((ANXE_2_PRESTA_SERVICE!C35)=0,"",ANXE_2_PRESTA_SERVICE!C35)</f>
        <v/>
      </c>
      <c r="T35" s="30" t="str">
        <f>IF((ANXE_2_PRESTA_SERVICE!D35)=0,"",ANXE_2_PRESTA_SERVICE!D35)</f>
        <v/>
      </c>
      <c r="U35" s="30" t="str">
        <f>IF((ANXE_2_PRESTA_SERVICE!E35)=0,"",ANXE_2_PRESTA_SERVICE!E35)</f>
        <v/>
      </c>
      <c r="V35" s="77" t="str">
        <f>IF((ANXE_2_PRESTA_SERVICE!F35)=0,"",ANXE_2_PRESTA_SERVICE!F35)</f>
        <v/>
      </c>
      <c r="W35" s="144" t="str">
        <f>IF((ANXE_2_PRESTA_SERVICE!G35)=0,"",ANXE_2_PRESTA_SERVICE!G35)</f>
        <v/>
      </c>
      <c r="X35" s="145" t="str">
        <f>IF((ANXE_2_PRESTA_SERVICE!H35)=0,"",ANXE_2_PRESTA_SERVICE!H35)</f>
        <v/>
      </c>
      <c r="Y35" s="140" t="str">
        <f>IF((ANXE_2_PRESTA_SERVICE!I35)=0,"",ANXE_2_PRESTA_SERVICE!I35)</f>
        <v/>
      </c>
      <c r="Z35" s="156" t="str">
        <f>IF((ANXE_2_PRESTA_SERVICE!J35)=0,"",ANXE_2_PRESTA_SERVICE!J35)</f>
        <v/>
      </c>
      <c r="AA35" s="147" t="str">
        <f>IF((ANXE_2_PRESTA_SERVICE!K35)=0,"",ANXE_2_PRESTA_SERVICE!K35)</f>
        <v/>
      </c>
      <c r="AB35" s="156" t="str">
        <f>IF((ANXE_2_PRESTA_SERVICE!L35)=0,"",ANXE_2_PRESTA_SERVICE!L35)</f>
        <v/>
      </c>
      <c r="AC35" s="147" t="str">
        <f>IF((ANXE_2_PRESTA_SERVICE!M35)=0,"",ANXE_2_PRESTA_SERVICE!M35)</f>
        <v/>
      </c>
      <c r="AD35" s="156" t="str">
        <f>IF((ANXE_2_PRESTA_SERVICE!N35)=0,"",ANXE_2_PRESTA_SERVICE!N35)</f>
        <v/>
      </c>
      <c r="AE35" s="30" t="str">
        <f>IF((ANXE_2_PRESTA_SERVICE!O35)=0,"",ANXE_2_PRESTA_SERVICE!O35)</f>
        <v/>
      </c>
      <c r="AF35" s="19"/>
      <c r="AG35" s="147"/>
      <c r="AH35" s="157" t="str">
        <f t="shared" si="4"/>
        <v/>
      </c>
      <c r="AI35" s="69" t="str">
        <f t="shared" si="1"/>
        <v/>
      </c>
      <c r="AJ35" s="153" t="str">
        <f t="shared" si="7"/>
        <v/>
      </c>
      <c r="AK35" s="108" t="str">
        <f t="shared" si="8"/>
        <v/>
      </c>
      <c r="AL35" s="68"/>
      <c r="AM35" s="67"/>
    </row>
    <row r="36" spans="1:39" x14ac:dyDescent="0.25">
      <c r="A36" s="19"/>
      <c r="B36" s="102"/>
      <c r="C36" s="86"/>
      <c r="D36" s="86"/>
      <c r="E36" s="85"/>
      <c r="F36" s="142"/>
      <c r="G36" s="127"/>
      <c r="H36" s="128"/>
      <c r="I36" s="143"/>
      <c r="J36" s="138"/>
      <c r="K36" s="139"/>
      <c r="L36" s="138"/>
      <c r="M36" s="139"/>
      <c r="N36" s="108" t="str">
        <f t="shared" si="0"/>
        <v/>
      </c>
      <c r="O36" s="81"/>
      <c r="P36" s="19"/>
      <c r="R36" s="30" t="str">
        <f>IF((ANXE_2_PRESTA_SERVICE!B36)=0,"",ANXE_2_PRESTA_SERVICE!B36)</f>
        <v/>
      </c>
      <c r="S36" s="201" t="str">
        <f>IF((ANXE_2_PRESTA_SERVICE!C36)=0,"",ANXE_2_PRESTA_SERVICE!C36)</f>
        <v/>
      </c>
      <c r="T36" s="30" t="str">
        <f>IF((ANXE_2_PRESTA_SERVICE!D36)=0,"",ANXE_2_PRESTA_SERVICE!D36)</f>
        <v/>
      </c>
      <c r="U36" s="30" t="str">
        <f>IF((ANXE_2_PRESTA_SERVICE!E36)=0,"",ANXE_2_PRESTA_SERVICE!E36)</f>
        <v/>
      </c>
      <c r="V36" s="77" t="str">
        <f>IF((ANXE_2_PRESTA_SERVICE!F36)=0,"",ANXE_2_PRESTA_SERVICE!F36)</f>
        <v/>
      </c>
      <c r="W36" s="144" t="str">
        <f>IF((ANXE_2_PRESTA_SERVICE!G36)=0,"",ANXE_2_PRESTA_SERVICE!G36)</f>
        <v/>
      </c>
      <c r="X36" s="145" t="str">
        <f>IF((ANXE_2_PRESTA_SERVICE!H36)=0,"",ANXE_2_PRESTA_SERVICE!H36)</f>
        <v/>
      </c>
      <c r="Y36" s="140" t="str">
        <f>IF((ANXE_2_PRESTA_SERVICE!I36)=0,"",ANXE_2_PRESTA_SERVICE!I36)</f>
        <v/>
      </c>
      <c r="Z36" s="156" t="str">
        <f>IF((ANXE_2_PRESTA_SERVICE!J36)=0,"",ANXE_2_PRESTA_SERVICE!J36)</f>
        <v/>
      </c>
      <c r="AA36" s="147" t="str">
        <f>IF((ANXE_2_PRESTA_SERVICE!K36)=0,"",ANXE_2_PRESTA_SERVICE!K36)</f>
        <v/>
      </c>
      <c r="AB36" s="156" t="str">
        <f>IF((ANXE_2_PRESTA_SERVICE!L36)=0,"",ANXE_2_PRESTA_SERVICE!L36)</f>
        <v/>
      </c>
      <c r="AC36" s="147" t="str">
        <f>IF((ANXE_2_PRESTA_SERVICE!M36)=0,"",ANXE_2_PRESTA_SERVICE!M36)</f>
        <v/>
      </c>
      <c r="AD36" s="156" t="str">
        <f>IF((ANXE_2_PRESTA_SERVICE!N36)=0,"",ANXE_2_PRESTA_SERVICE!N36)</f>
        <v/>
      </c>
      <c r="AE36" s="30" t="str">
        <f>IF((ANXE_2_PRESTA_SERVICE!O36)=0,"",ANXE_2_PRESTA_SERVICE!O36)</f>
        <v/>
      </c>
      <c r="AF36" s="19"/>
      <c r="AG36" s="147"/>
      <c r="AH36" s="157" t="str">
        <f t="shared" si="4"/>
        <v/>
      </c>
      <c r="AI36" s="69" t="str">
        <f t="shared" si="1"/>
        <v/>
      </c>
      <c r="AJ36" s="153" t="str">
        <f t="shared" si="7"/>
        <v/>
      </c>
      <c r="AK36" s="108" t="str">
        <f t="shared" si="8"/>
        <v/>
      </c>
      <c r="AL36" s="68"/>
      <c r="AM36" s="67"/>
    </row>
    <row r="37" spans="1:39" x14ac:dyDescent="0.25">
      <c r="A37" s="19"/>
      <c r="B37" s="102"/>
      <c r="C37" s="86"/>
      <c r="D37" s="86"/>
      <c r="E37" s="85"/>
      <c r="F37" s="142"/>
      <c r="G37" s="127"/>
      <c r="H37" s="128"/>
      <c r="I37" s="143"/>
      <c r="J37" s="138"/>
      <c r="K37" s="139"/>
      <c r="L37" s="138"/>
      <c r="M37" s="139"/>
      <c r="N37" s="108" t="str">
        <f t="shared" si="0"/>
        <v/>
      </c>
      <c r="O37" s="81"/>
      <c r="P37" s="19"/>
      <c r="R37" s="30" t="str">
        <f>IF((ANXE_2_PRESTA_SERVICE!B37)=0,"",ANXE_2_PRESTA_SERVICE!B37)</f>
        <v/>
      </c>
      <c r="S37" s="201" t="str">
        <f>IF((ANXE_2_PRESTA_SERVICE!C37)=0,"",ANXE_2_PRESTA_SERVICE!C37)</f>
        <v/>
      </c>
      <c r="T37" s="30" t="str">
        <f>IF((ANXE_2_PRESTA_SERVICE!D37)=0,"",ANXE_2_PRESTA_SERVICE!D37)</f>
        <v/>
      </c>
      <c r="U37" s="30" t="str">
        <f>IF((ANXE_2_PRESTA_SERVICE!E37)=0,"",ANXE_2_PRESTA_SERVICE!E37)</f>
        <v/>
      </c>
      <c r="V37" s="77" t="str">
        <f>IF((ANXE_2_PRESTA_SERVICE!F37)=0,"",ANXE_2_PRESTA_SERVICE!F37)</f>
        <v/>
      </c>
      <c r="W37" s="144" t="str">
        <f>IF((ANXE_2_PRESTA_SERVICE!G37)=0,"",ANXE_2_PRESTA_SERVICE!G37)</f>
        <v/>
      </c>
      <c r="X37" s="145" t="str">
        <f>IF((ANXE_2_PRESTA_SERVICE!H37)=0,"",ANXE_2_PRESTA_SERVICE!H37)</f>
        <v/>
      </c>
      <c r="Y37" s="140" t="str">
        <f>IF((ANXE_2_PRESTA_SERVICE!I37)=0,"",ANXE_2_PRESTA_SERVICE!I37)</f>
        <v/>
      </c>
      <c r="Z37" s="156" t="str">
        <f>IF((ANXE_2_PRESTA_SERVICE!J37)=0,"",ANXE_2_PRESTA_SERVICE!J37)</f>
        <v/>
      </c>
      <c r="AA37" s="147" t="str">
        <f>IF((ANXE_2_PRESTA_SERVICE!K37)=0,"",ANXE_2_PRESTA_SERVICE!K37)</f>
        <v/>
      </c>
      <c r="AB37" s="156" t="str">
        <f>IF((ANXE_2_PRESTA_SERVICE!L37)=0,"",ANXE_2_PRESTA_SERVICE!L37)</f>
        <v/>
      </c>
      <c r="AC37" s="147" t="str">
        <f>IF((ANXE_2_PRESTA_SERVICE!M37)=0,"",ANXE_2_PRESTA_SERVICE!M37)</f>
        <v/>
      </c>
      <c r="AD37" s="156" t="str">
        <f>IF((ANXE_2_PRESTA_SERVICE!N37)=0,"",ANXE_2_PRESTA_SERVICE!N37)</f>
        <v/>
      </c>
      <c r="AE37" s="30" t="str">
        <f>IF((ANXE_2_PRESTA_SERVICE!O37)=0,"",ANXE_2_PRESTA_SERVICE!O37)</f>
        <v/>
      </c>
      <c r="AF37" s="19"/>
      <c r="AG37" s="147"/>
      <c r="AH37" s="157" t="str">
        <f t="shared" si="4"/>
        <v/>
      </c>
      <c r="AI37" s="69" t="str">
        <f t="shared" si="1"/>
        <v/>
      </c>
      <c r="AJ37" s="153" t="str">
        <f t="shared" si="7"/>
        <v/>
      </c>
      <c r="AK37" s="108" t="str">
        <f t="shared" si="8"/>
        <v/>
      </c>
      <c r="AL37" s="68"/>
      <c r="AM37" s="67"/>
    </row>
    <row r="38" spans="1:39" x14ac:dyDescent="0.25">
      <c r="A38" s="19"/>
      <c r="B38" s="102"/>
      <c r="C38" s="86"/>
      <c r="D38" s="86"/>
      <c r="E38" s="85"/>
      <c r="F38" s="142"/>
      <c r="G38" s="127"/>
      <c r="H38" s="128"/>
      <c r="I38" s="143"/>
      <c r="J38" s="138"/>
      <c r="K38" s="139"/>
      <c r="L38" s="138"/>
      <c r="M38" s="139"/>
      <c r="N38" s="108" t="str">
        <f t="shared" si="0"/>
        <v/>
      </c>
      <c r="O38" s="81"/>
      <c r="P38" s="19"/>
      <c r="R38" s="30" t="str">
        <f>IF((ANXE_2_PRESTA_SERVICE!B38)=0,"",ANXE_2_PRESTA_SERVICE!B38)</f>
        <v/>
      </c>
      <c r="S38" s="201" t="str">
        <f>IF((ANXE_2_PRESTA_SERVICE!C38)=0,"",ANXE_2_PRESTA_SERVICE!C38)</f>
        <v/>
      </c>
      <c r="T38" s="30" t="str">
        <f>IF((ANXE_2_PRESTA_SERVICE!D38)=0,"",ANXE_2_PRESTA_SERVICE!D38)</f>
        <v/>
      </c>
      <c r="U38" s="30" t="str">
        <f>IF((ANXE_2_PRESTA_SERVICE!E38)=0,"",ANXE_2_PRESTA_SERVICE!E38)</f>
        <v/>
      </c>
      <c r="V38" s="77" t="str">
        <f>IF((ANXE_2_PRESTA_SERVICE!F38)=0,"",ANXE_2_PRESTA_SERVICE!F38)</f>
        <v/>
      </c>
      <c r="W38" s="144" t="str">
        <f>IF((ANXE_2_PRESTA_SERVICE!G38)=0,"",ANXE_2_PRESTA_SERVICE!G38)</f>
        <v/>
      </c>
      <c r="X38" s="145" t="str">
        <f>IF((ANXE_2_PRESTA_SERVICE!H38)=0,"",ANXE_2_PRESTA_SERVICE!H38)</f>
        <v/>
      </c>
      <c r="Y38" s="140" t="str">
        <f>IF((ANXE_2_PRESTA_SERVICE!I38)=0,"",ANXE_2_PRESTA_SERVICE!I38)</f>
        <v/>
      </c>
      <c r="Z38" s="156" t="str">
        <f>IF((ANXE_2_PRESTA_SERVICE!J38)=0,"",ANXE_2_PRESTA_SERVICE!J38)</f>
        <v/>
      </c>
      <c r="AA38" s="147" t="str">
        <f>IF((ANXE_2_PRESTA_SERVICE!K38)=0,"",ANXE_2_PRESTA_SERVICE!K38)</f>
        <v/>
      </c>
      <c r="AB38" s="156" t="str">
        <f>IF((ANXE_2_PRESTA_SERVICE!L38)=0,"",ANXE_2_PRESTA_SERVICE!L38)</f>
        <v/>
      </c>
      <c r="AC38" s="147" t="str">
        <f>IF((ANXE_2_PRESTA_SERVICE!M38)=0,"",ANXE_2_PRESTA_SERVICE!M38)</f>
        <v/>
      </c>
      <c r="AD38" s="156" t="str">
        <f>IF((ANXE_2_PRESTA_SERVICE!N38)=0,"",ANXE_2_PRESTA_SERVICE!N38)</f>
        <v/>
      </c>
      <c r="AE38" s="30" t="str">
        <f>IF((ANXE_2_PRESTA_SERVICE!O38)=0,"",ANXE_2_PRESTA_SERVICE!O38)</f>
        <v/>
      </c>
      <c r="AF38" s="19"/>
      <c r="AG38" s="147"/>
      <c r="AH38" s="157" t="str">
        <f t="shared" si="4"/>
        <v/>
      </c>
      <c r="AI38" s="69" t="str">
        <f t="shared" si="1"/>
        <v/>
      </c>
      <c r="AJ38" s="153" t="str">
        <f t="shared" si="7"/>
        <v/>
      </c>
      <c r="AK38" s="108" t="str">
        <f t="shared" si="8"/>
        <v/>
      </c>
      <c r="AL38" s="68"/>
      <c r="AM38" s="67"/>
    </row>
    <row r="39" spans="1:39" x14ac:dyDescent="0.25">
      <c r="A39" s="19"/>
      <c r="B39" s="102"/>
      <c r="C39" s="86"/>
      <c r="D39" s="86"/>
      <c r="E39" s="85"/>
      <c r="F39" s="142"/>
      <c r="G39" s="127"/>
      <c r="H39" s="128"/>
      <c r="I39" s="143"/>
      <c r="J39" s="138"/>
      <c r="K39" s="139"/>
      <c r="L39" s="138"/>
      <c r="M39" s="139"/>
      <c r="N39" s="108" t="str">
        <f t="shared" si="0"/>
        <v/>
      </c>
      <c r="O39" s="81"/>
      <c r="P39" s="19"/>
      <c r="R39" s="30" t="str">
        <f>IF((ANXE_2_PRESTA_SERVICE!B39)=0,"",ANXE_2_PRESTA_SERVICE!B39)</f>
        <v/>
      </c>
      <c r="S39" s="201" t="str">
        <f>IF((ANXE_2_PRESTA_SERVICE!C39)=0,"",ANXE_2_PRESTA_SERVICE!C39)</f>
        <v/>
      </c>
      <c r="T39" s="30" t="str">
        <f>IF((ANXE_2_PRESTA_SERVICE!D39)=0,"",ANXE_2_PRESTA_SERVICE!D39)</f>
        <v/>
      </c>
      <c r="U39" s="30" t="str">
        <f>IF((ANXE_2_PRESTA_SERVICE!E39)=0,"",ANXE_2_PRESTA_SERVICE!E39)</f>
        <v/>
      </c>
      <c r="V39" s="77" t="str">
        <f>IF((ANXE_2_PRESTA_SERVICE!F39)=0,"",ANXE_2_PRESTA_SERVICE!F39)</f>
        <v/>
      </c>
      <c r="W39" s="144" t="str">
        <f>IF((ANXE_2_PRESTA_SERVICE!G39)=0,"",ANXE_2_PRESTA_SERVICE!G39)</f>
        <v/>
      </c>
      <c r="X39" s="145" t="str">
        <f>IF((ANXE_2_PRESTA_SERVICE!H39)=0,"",ANXE_2_PRESTA_SERVICE!H39)</f>
        <v/>
      </c>
      <c r="Y39" s="140" t="str">
        <f>IF((ANXE_2_PRESTA_SERVICE!I39)=0,"",ANXE_2_PRESTA_SERVICE!I39)</f>
        <v/>
      </c>
      <c r="Z39" s="156" t="str">
        <f>IF((ANXE_2_PRESTA_SERVICE!J39)=0,"",ANXE_2_PRESTA_SERVICE!J39)</f>
        <v/>
      </c>
      <c r="AA39" s="147" t="str">
        <f>IF((ANXE_2_PRESTA_SERVICE!K39)=0,"",ANXE_2_PRESTA_SERVICE!K39)</f>
        <v/>
      </c>
      <c r="AB39" s="156" t="str">
        <f>IF((ANXE_2_PRESTA_SERVICE!L39)=0,"",ANXE_2_PRESTA_SERVICE!L39)</f>
        <v/>
      </c>
      <c r="AC39" s="147" t="str">
        <f>IF((ANXE_2_PRESTA_SERVICE!M39)=0,"",ANXE_2_PRESTA_SERVICE!M39)</f>
        <v/>
      </c>
      <c r="AD39" s="156" t="str">
        <f>IF((ANXE_2_PRESTA_SERVICE!N39)=0,"",ANXE_2_PRESTA_SERVICE!N39)</f>
        <v/>
      </c>
      <c r="AE39" s="30" t="str">
        <f>IF((ANXE_2_PRESTA_SERVICE!O39)=0,"",ANXE_2_PRESTA_SERVICE!O39)</f>
        <v/>
      </c>
      <c r="AF39" s="19"/>
      <c r="AG39" s="147"/>
      <c r="AH39" s="157" t="str">
        <f t="shared" si="4"/>
        <v/>
      </c>
      <c r="AI39" s="69" t="str">
        <f t="shared" si="1"/>
        <v/>
      </c>
      <c r="AJ39" s="153" t="str">
        <f t="shared" si="7"/>
        <v/>
      </c>
      <c r="AK39" s="108" t="str">
        <f t="shared" si="8"/>
        <v/>
      </c>
      <c r="AL39" s="68"/>
      <c r="AM39" s="67"/>
    </row>
    <row r="40" spans="1:39" x14ac:dyDescent="0.25">
      <c r="A40" s="19"/>
      <c r="B40" s="102"/>
      <c r="C40" s="86"/>
      <c r="D40" s="86"/>
      <c r="E40" s="85"/>
      <c r="F40" s="142"/>
      <c r="G40" s="127"/>
      <c r="H40" s="128"/>
      <c r="I40" s="143"/>
      <c r="J40" s="138"/>
      <c r="K40" s="139"/>
      <c r="L40" s="138"/>
      <c r="M40" s="139"/>
      <c r="N40" s="108" t="str">
        <f t="shared" si="0"/>
        <v/>
      </c>
      <c r="O40" s="81"/>
      <c r="P40" s="19"/>
      <c r="R40" s="30" t="str">
        <f>IF((ANXE_2_PRESTA_SERVICE!B40)=0,"",ANXE_2_PRESTA_SERVICE!B40)</f>
        <v/>
      </c>
      <c r="S40" s="201" t="str">
        <f>IF((ANXE_2_PRESTA_SERVICE!C40)=0,"",ANXE_2_PRESTA_SERVICE!C40)</f>
        <v/>
      </c>
      <c r="T40" s="30" t="str">
        <f>IF((ANXE_2_PRESTA_SERVICE!D40)=0,"",ANXE_2_PRESTA_SERVICE!D40)</f>
        <v/>
      </c>
      <c r="U40" s="30" t="str">
        <f>IF((ANXE_2_PRESTA_SERVICE!E40)=0,"",ANXE_2_PRESTA_SERVICE!E40)</f>
        <v/>
      </c>
      <c r="V40" s="77" t="str">
        <f>IF((ANXE_2_PRESTA_SERVICE!F40)=0,"",ANXE_2_PRESTA_SERVICE!F40)</f>
        <v/>
      </c>
      <c r="W40" s="144" t="str">
        <f>IF((ANXE_2_PRESTA_SERVICE!G40)=0,"",ANXE_2_PRESTA_SERVICE!G40)</f>
        <v/>
      </c>
      <c r="X40" s="145" t="str">
        <f>IF((ANXE_2_PRESTA_SERVICE!H40)=0,"",ANXE_2_PRESTA_SERVICE!H40)</f>
        <v/>
      </c>
      <c r="Y40" s="140" t="str">
        <f>IF((ANXE_2_PRESTA_SERVICE!I40)=0,"",ANXE_2_PRESTA_SERVICE!I40)</f>
        <v/>
      </c>
      <c r="Z40" s="156" t="str">
        <f>IF((ANXE_2_PRESTA_SERVICE!J40)=0,"",ANXE_2_PRESTA_SERVICE!J40)</f>
        <v/>
      </c>
      <c r="AA40" s="147" t="str">
        <f>IF((ANXE_2_PRESTA_SERVICE!K40)=0,"",ANXE_2_PRESTA_SERVICE!K40)</f>
        <v/>
      </c>
      <c r="AB40" s="156" t="str">
        <f>IF((ANXE_2_PRESTA_SERVICE!L40)=0,"",ANXE_2_PRESTA_SERVICE!L40)</f>
        <v/>
      </c>
      <c r="AC40" s="147" t="str">
        <f>IF((ANXE_2_PRESTA_SERVICE!M40)=0,"",ANXE_2_PRESTA_SERVICE!M40)</f>
        <v/>
      </c>
      <c r="AD40" s="156" t="str">
        <f>IF((ANXE_2_PRESTA_SERVICE!N40)=0,"",ANXE_2_PRESTA_SERVICE!N40)</f>
        <v/>
      </c>
      <c r="AE40" s="30" t="str">
        <f>IF((ANXE_2_PRESTA_SERVICE!O40)=0,"",ANXE_2_PRESTA_SERVICE!O40)</f>
        <v/>
      </c>
      <c r="AF40" s="19"/>
      <c r="AG40" s="147"/>
      <c r="AH40" s="157" t="str">
        <f t="shared" si="4"/>
        <v/>
      </c>
      <c r="AI40" s="69" t="str">
        <f t="shared" si="1"/>
        <v/>
      </c>
      <c r="AJ40" s="153" t="str">
        <f t="shared" si="7"/>
        <v/>
      </c>
      <c r="AK40" s="108" t="str">
        <f t="shared" si="8"/>
        <v/>
      </c>
      <c r="AL40" s="68"/>
      <c r="AM40" s="67"/>
    </row>
    <row r="41" spans="1:39" x14ac:dyDescent="0.25">
      <c r="A41" s="19"/>
      <c r="B41" s="102"/>
      <c r="C41" s="86"/>
      <c r="D41" s="86"/>
      <c r="E41" s="85"/>
      <c r="F41" s="142"/>
      <c r="G41" s="127"/>
      <c r="H41" s="128"/>
      <c r="I41" s="143"/>
      <c r="J41" s="138"/>
      <c r="K41" s="139"/>
      <c r="L41" s="138"/>
      <c r="M41" s="139"/>
      <c r="N41" s="108" t="str">
        <f t="shared" si="0"/>
        <v/>
      </c>
      <c r="O41" s="81"/>
      <c r="P41" s="19"/>
      <c r="R41" s="30" t="str">
        <f>IF((ANXE_2_PRESTA_SERVICE!B41)=0,"",ANXE_2_PRESTA_SERVICE!B41)</f>
        <v/>
      </c>
      <c r="S41" s="201" t="str">
        <f>IF((ANXE_2_PRESTA_SERVICE!C41)=0,"",ANXE_2_PRESTA_SERVICE!C41)</f>
        <v/>
      </c>
      <c r="T41" s="30" t="str">
        <f>IF((ANXE_2_PRESTA_SERVICE!D41)=0,"",ANXE_2_PRESTA_SERVICE!D41)</f>
        <v/>
      </c>
      <c r="U41" s="30" t="str">
        <f>IF((ANXE_2_PRESTA_SERVICE!E41)=0,"",ANXE_2_PRESTA_SERVICE!E41)</f>
        <v/>
      </c>
      <c r="V41" s="77" t="str">
        <f>IF((ANXE_2_PRESTA_SERVICE!F41)=0,"",ANXE_2_PRESTA_SERVICE!F41)</f>
        <v/>
      </c>
      <c r="W41" s="144" t="str">
        <f>IF((ANXE_2_PRESTA_SERVICE!G41)=0,"",ANXE_2_PRESTA_SERVICE!G41)</f>
        <v/>
      </c>
      <c r="X41" s="145" t="str">
        <f>IF((ANXE_2_PRESTA_SERVICE!H41)=0,"",ANXE_2_PRESTA_SERVICE!H41)</f>
        <v/>
      </c>
      <c r="Y41" s="140" t="str">
        <f>IF((ANXE_2_PRESTA_SERVICE!I41)=0,"",ANXE_2_PRESTA_SERVICE!I41)</f>
        <v/>
      </c>
      <c r="Z41" s="156" t="str">
        <f>IF((ANXE_2_PRESTA_SERVICE!J41)=0,"",ANXE_2_PRESTA_SERVICE!J41)</f>
        <v/>
      </c>
      <c r="AA41" s="147" t="str">
        <f>IF((ANXE_2_PRESTA_SERVICE!K41)=0,"",ANXE_2_PRESTA_SERVICE!K41)</f>
        <v/>
      </c>
      <c r="AB41" s="156" t="str">
        <f>IF((ANXE_2_PRESTA_SERVICE!L41)=0,"",ANXE_2_PRESTA_SERVICE!L41)</f>
        <v/>
      </c>
      <c r="AC41" s="147" t="str">
        <f>IF((ANXE_2_PRESTA_SERVICE!M41)=0,"",ANXE_2_PRESTA_SERVICE!M41)</f>
        <v/>
      </c>
      <c r="AD41" s="156" t="str">
        <f>IF((ANXE_2_PRESTA_SERVICE!N41)=0,"",ANXE_2_PRESTA_SERVICE!N41)</f>
        <v/>
      </c>
      <c r="AE41" s="30" t="str">
        <f>IF((ANXE_2_PRESTA_SERVICE!O41)=0,"",ANXE_2_PRESTA_SERVICE!O41)</f>
        <v/>
      </c>
      <c r="AF41" s="19"/>
      <c r="AG41" s="147"/>
      <c r="AH41" s="157" t="str">
        <f t="shared" si="4"/>
        <v/>
      </c>
      <c r="AI41" s="69" t="str">
        <f t="shared" si="1"/>
        <v/>
      </c>
      <c r="AJ41" s="153" t="str">
        <f t="shared" si="7"/>
        <v/>
      </c>
      <c r="AK41" s="108" t="str">
        <f t="shared" si="8"/>
        <v/>
      </c>
      <c r="AL41" s="68"/>
      <c r="AM41" s="67"/>
    </row>
    <row r="42" spans="1:39" x14ac:dyDescent="0.25">
      <c r="A42" s="19"/>
      <c r="B42" s="102"/>
      <c r="C42" s="86"/>
      <c r="D42" s="86"/>
      <c r="E42" s="85"/>
      <c r="F42" s="142"/>
      <c r="G42" s="127"/>
      <c r="H42" s="128"/>
      <c r="I42" s="143"/>
      <c r="J42" s="138"/>
      <c r="K42" s="139"/>
      <c r="L42" s="138"/>
      <c r="M42" s="139"/>
      <c r="N42" s="108" t="str">
        <f t="shared" si="0"/>
        <v/>
      </c>
      <c r="O42" s="81"/>
      <c r="P42" s="19"/>
      <c r="R42" s="30" t="str">
        <f>IF((ANXE_2_PRESTA_SERVICE!B42)=0,"",ANXE_2_PRESTA_SERVICE!B42)</f>
        <v/>
      </c>
      <c r="S42" s="201" t="str">
        <f>IF((ANXE_2_PRESTA_SERVICE!C42)=0,"",ANXE_2_PRESTA_SERVICE!C42)</f>
        <v/>
      </c>
      <c r="T42" s="30" t="str">
        <f>IF((ANXE_2_PRESTA_SERVICE!D42)=0,"",ANXE_2_PRESTA_SERVICE!D42)</f>
        <v/>
      </c>
      <c r="U42" s="30" t="str">
        <f>IF((ANXE_2_PRESTA_SERVICE!E42)=0,"",ANXE_2_PRESTA_SERVICE!E42)</f>
        <v/>
      </c>
      <c r="V42" s="77" t="str">
        <f>IF((ANXE_2_PRESTA_SERVICE!F42)=0,"",ANXE_2_PRESTA_SERVICE!F42)</f>
        <v/>
      </c>
      <c r="W42" s="144" t="str">
        <f>IF((ANXE_2_PRESTA_SERVICE!G42)=0,"",ANXE_2_PRESTA_SERVICE!G42)</f>
        <v/>
      </c>
      <c r="X42" s="145" t="str">
        <f>IF((ANXE_2_PRESTA_SERVICE!H42)=0,"",ANXE_2_PRESTA_SERVICE!H42)</f>
        <v/>
      </c>
      <c r="Y42" s="140" t="str">
        <f>IF((ANXE_2_PRESTA_SERVICE!I42)=0,"",ANXE_2_PRESTA_SERVICE!I42)</f>
        <v/>
      </c>
      <c r="Z42" s="156" t="str">
        <f>IF((ANXE_2_PRESTA_SERVICE!J42)=0,"",ANXE_2_PRESTA_SERVICE!J42)</f>
        <v/>
      </c>
      <c r="AA42" s="147" t="str">
        <f>IF((ANXE_2_PRESTA_SERVICE!K42)=0,"",ANXE_2_PRESTA_SERVICE!K42)</f>
        <v/>
      </c>
      <c r="AB42" s="156" t="str">
        <f>IF((ANXE_2_PRESTA_SERVICE!L42)=0,"",ANXE_2_PRESTA_SERVICE!L42)</f>
        <v/>
      </c>
      <c r="AC42" s="147" t="str">
        <f>IF((ANXE_2_PRESTA_SERVICE!M42)=0,"",ANXE_2_PRESTA_SERVICE!M42)</f>
        <v/>
      </c>
      <c r="AD42" s="156" t="str">
        <f>IF((ANXE_2_PRESTA_SERVICE!N42)=0,"",ANXE_2_PRESTA_SERVICE!N42)</f>
        <v/>
      </c>
      <c r="AE42" s="30" t="str">
        <f>IF((ANXE_2_PRESTA_SERVICE!O42)=0,"",ANXE_2_PRESTA_SERVICE!O42)</f>
        <v/>
      </c>
      <c r="AF42" s="19"/>
      <c r="AG42" s="147"/>
      <c r="AH42" s="157" t="str">
        <f t="shared" si="4"/>
        <v/>
      </c>
      <c r="AI42" s="69" t="str">
        <f t="shared" si="1"/>
        <v/>
      </c>
      <c r="AJ42" s="153" t="str">
        <f t="shared" si="7"/>
        <v/>
      </c>
      <c r="AK42" s="108" t="str">
        <f t="shared" si="8"/>
        <v/>
      </c>
      <c r="AL42" s="68"/>
      <c r="AM42" s="67"/>
    </row>
    <row r="43" spans="1:39" x14ac:dyDescent="0.25">
      <c r="A43" s="19"/>
      <c r="B43" s="102"/>
      <c r="C43" s="86"/>
      <c r="D43" s="86"/>
      <c r="E43" s="85"/>
      <c r="F43" s="142"/>
      <c r="G43" s="127"/>
      <c r="H43" s="128"/>
      <c r="I43" s="143"/>
      <c r="J43" s="138"/>
      <c r="K43" s="139"/>
      <c r="L43" s="138"/>
      <c r="M43" s="139"/>
      <c r="N43" s="108" t="str">
        <f t="shared" si="0"/>
        <v/>
      </c>
      <c r="O43" s="81"/>
      <c r="P43" s="19"/>
      <c r="R43" s="30" t="str">
        <f>IF((ANXE_2_PRESTA_SERVICE!B43)=0,"",ANXE_2_PRESTA_SERVICE!B43)</f>
        <v/>
      </c>
      <c r="S43" s="201" t="str">
        <f>IF((ANXE_2_PRESTA_SERVICE!C43)=0,"",ANXE_2_PRESTA_SERVICE!C43)</f>
        <v/>
      </c>
      <c r="T43" s="30" t="str">
        <f>IF((ANXE_2_PRESTA_SERVICE!D43)=0,"",ANXE_2_PRESTA_SERVICE!D43)</f>
        <v/>
      </c>
      <c r="U43" s="30" t="str">
        <f>IF((ANXE_2_PRESTA_SERVICE!E43)=0,"",ANXE_2_PRESTA_SERVICE!E43)</f>
        <v/>
      </c>
      <c r="V43" s="77" t="str">
        <f>IF((ANXE_2_PRESTA_SERVICE!F43)=0,"",ANXE_2_PRESTA_SERVICE!F43)</f>
        <v/>
      </c>
      <c r="W43" s="144" t="str">
        <f>IF((ANXE_2_PRESTA_SERVICE!G43)=0,"",ANXE_2_PRESTA_SERVICE!G43)</f>
        <v/>
      </c>
      <c r="X43" s="145" t="str">
        <f>IF((ANXE_2_PRESTA_SERVICE!H43)=0,"",ANXE_2_PRESTA_SERVICE!H43)</f>
        <v/>
      </c>
      <c r="Y43" s="140" t="str">
        <f>IF((ANXE_2_PRESTA_SERVICE!I43)=0,"",ANXE_2_PRESTA_SERVICE!I43)</f>
        <v/>
      </c>
      <c r="Z43" s="156" t="str">
        <f>IF((ANXE_2_PRESTA_SERVICE!J43)=0,"",ANXE_2_PRESTA_SERVICE!J43)</f>
        <v/>
      </c>
      <c r="AA43" s="147" t="str">
        <f>IF((ANXE_2_PRESTA_SERVICE!K43)=0,"",ANXE_2_PRESTA_SERVICE!K43)</f>
        <v/>
      </c>
      <c r="AB43" s="156" t="str">
        <f>IF((ANXE_2_PRESTA_SERVICE!L43)=0,"",ANXE_2_PRESTA_SERVICE!L43)</f>
        <v/>
      </c>
      <c r="AC43" s="147" t="str">
        <f>IF((ANXE_2_PRESTA_SERVICE!M43)=0,"",ANXE_2_PRESTA_SERVICE!M43)</f>
        <v/>
      </c>
      <c r="AD43" s="156" t="str">
        <f>IF((ANXE_2_PRESTA_SERVICE!N43)=0,"",ANXE_2_PRESTA_SERVICE!N43)</f>
        <v/>
      </c>
      <c r="AE43" s="30" t="str">
        <f>IF((ANXE_2_PRESTA_SERVICE!O43)=0,"",ANXE_2_PRESTA_SERVICE!O43)</f>
        <v/>
      </c>
      <c r="AF43" s="19"/>
      <c r="AG43" s="147"/>
      <c r="AH43" s="157" t="str">
        <f t="shared" si="4"/>
        <v/>
      </c>
      <c r="AI43" s="69" t="str">
        <f t="shared" si="1"/>
        <v/>
      </c>
      <c r="AJ43" s="153" t="str">
        <f t="shared" si="7"/>
        <v/>
      </c>
      <c r="AK43" s="108" t="str">
        <f t="shared" si="8"/>
        <v/>
      </c>
      <c r="AL43" s="68"/>
      <c r="AM43" s="67"/>
    </row>
    <row r="44" spans="1:39" x14ac:dyDescent="0.25">
      <c r="A44" s="19"/>
      <c r="B44" s="102"/>
      <c r="C44" s="86"/>
      <c r="D44" s="86"/>
      <c r="E44" s="85"/>
      <c r="F44" s="142"/>
      <c r="G44" s="127"/>
      <c r="H44" s="128"/>
      <c r="I44" s="143"/>
      <c r="J44" s="138"/>
      <c r="K44" s="139"/>
      <c r="L44" s="138"/>
      <c r="M44" s="139"/>
      <c r="N44" s="108" t="str">
        <f t="shared" si="0"/>
        <v/>
      </c>
      <c r="O44" s="81"/>
      <c r="P44" s="19"/>
      <c r="R44" s="30" t="str">
        <f>IF((ANXE_2_PRESTA_SERVICE!B44)=0,"",ANXE_2_PRESTA_SERVICE!B44)</f>
        <v/>
      </c>
      <c r="S44" s="201" t="str">
        <f>IF((ANXE_2_PRESTA_SERVICE!C44)=0,"",ANXE_2_PRESTA_SERVICE!C44)</f>
        <v/>
      </c>
      <c r="T44" s="30" t="str">
        <f>IF((ANXE_2_PRESTA_SERVICE!D44)=0,"",ANXE_2_PRESTA_SERVICE!D44)</f>
        <v/>
      </c>
      <c r="U44" s="30" t="str">
        <f>IF((ANXE_2_PRESTA_SERVICE!E44)=0,"",ANXE_2_PRESTA_SERVICE!E44)</f>
        <v/>
      </c>
      <c r="V44" s="77" t="str">
        <f>IF((ANXE_2_PRESTA_SERVICE!F44)=0,"",ANXE_2_PRESTA_SERVICE!F44)</f>
        <v/>
      </c>
      <c r="W44" s="144" t="str">
        <f>IF((ANXE_2_PRESTA_SERVICE!G44)=0,"",ANXE_2_PRESTA_SERVICE!G44)</f>
        <v/>
      </c>
      <c r="X44" s="145" t="str">
        <f>IF((ANXE_2_PRESTA_SERVICE!H44)=0,"",ANXE_2_PRESTA_SERVICE!H44)</f>
        <v/>
      </c>
      <c r="Y44" s="140" t="str">
        <f>IF((ANXE_2_PRESTA_SERVICE!I44)=0,"",ANXE_2_PRESTA_SERVICE!I44)</f>
        <v/>
      </c>
      <c r="Z44" s="156" t="str">
        <f>IF((ANXE_2_PRESTA_SERVICE!J44)=0,"",ANXE_2_PRESTA_SERVICE!J44)</f>
        <v/>
      </c>
      <c r="AA44" s="147" t="str">
        <f>IF((ANXE_2_PRESTA_SERVICE!K44)=0,"",ANXE_2_PRESTA_SERVICE!K44)</f>
        <v/>
      </c>
      <c r="AB44" s="156" t="str">
        <f>IF((ANXE_2_PRESTA_SERVICE!L44)=0,"",ANXE_2_PRESTA_SERVICE!L44)</f>
        <v/>
      </c>
      <c r="AC44" s="147" t="str">
        <f>IF((ANXE_2_PRESTA_SERVICE!M44)=0,"",ANXE_2_PRESTA_SERVICE!M44)</f>
        <v/>
      </c>
      <c r="AD44" s="156" t="str">
        <f>IF((ANXE_2_PRESTA_SERVICE!N44)=0,"",ANXE_2_PRESTA_SERVICE!N44)</f>
        <v/>
      </c>
      <c r="AE44" s="30" t="str">
        <f>IF((ANXE_2_PRESTA_SERVICE!O44)=0,"",ANXE_2_PRESTA_SERVICE!O44)</f>
        <v/>
      </c>
      <c r="AF44" s="19"/>
      <c r="AG44" s="147"/>
      <c r="AH44" s="157" t="str">
        <f t="shared" si="4"/>
        <v/>
      </c>
      <c r="AI44" s="69" t="str">
        <f t="shared" si="1"/>
        <v/>
      </c>
      <c r="AJ44" s="153" t="str">
        <f t="shared" si="7"/>
        <v/>
      </c>
      <c r="AK44" s="108" t="str">
        <f t="shared" si="8"/>
        <v/>
      </c>
      <c r="AL44" s="68"/>
      <c r="AM44" s="67"/>
    </row>
    <row r="45" spans="1:39" x14ac:dyDescent="0.25">
      <c r="A45" s="19"/>
      <c r="B45" s="102"/>
      <c r="C45" s="86"/>
      <c r="D45" s="86"/>
      <c r="E45" s="85"/>
      <c r="F45" s="142"/>
      <c r="G45" s="127"/>
      <c r="H45" s="128"/>
      <c r="I45" s="143"/>
      <c r="J45" s="138"/>
      <c r="K45" s="139"/>
      <c r="L45" s="138"/>
      <c r="M45" s="139"/>
      <c r="N45" s="108" t="str">
        <f t="shared" ref="N45:N76" si="9">IF(J45+K45=0,"",J45+K45)</f>
        <v/>
      </c>
      <c r="O45" s="81"/>
      <c r="P45" s="19"/>
      <c r="R45" s="30" t="str">
        <f>IF((ANXE_2_PRESTA_SERVICE!B45)=0,"",ANXE_2_PRESTA_SERVICE!B45)</f>
        <v/>
      </c>
      <c r="S45" s="201" t="str">
        <f>IF((ANXE_2_PRESTA_SERVICE!C45)=0,"",ANXE_2_PRESTA_SERVICE!C45)</f>
        <v/>
      </c>
      <c r="T45" s="30" t="str">
        <f>IF((ANXE_2_PRESTA_SERVICE!D45)=0,"",ANXE_2_PRESTA_SERVICE!D45)</f>
        <v/>
      </c>
      <c r="U45" s="30" t="str">
        <f>IF((ANXE_2_PRESTA_SERVICE!E45)=0,"",ANXE_2_PRESTA_SERVICE!E45)</f>
        <v/>
      </c>
      <c r="V45" s="77" t="str">
        <f>IF((ANXE_2_PRESTA_SERVICE!F45)=0,"",ANXE_2_PRESTA_SERVICE!F45)</f>
        <v/>
      </c>
      <c r="W45" s="144" t="str">
        <f>IF((ANXE_2_PRESTA_SERVICE!G45)=0,"",ANXE_2_PRESTA_SERVICE!G45)</f>
        <v/>
      </c>
      <c r="X45" s="145" t="str">
        <f>IF((ANXE_2_PRESTA_SERVICE!H45)=0,"",ANXE_2_PRESTA_SERVICE!H45)</f>
        <v/>
      </c>
      <c r="Y45" s="140" t="str">
        <f>IF((ANXE_2_PRESTA_SERVICE!I45)=0,"",ANXE_2_PRESTA_SERVICE!I45)</f>
        <v/>
      </c>
      <c r="Z45" s="156" t="str">
        <f>IF((ANXE_2_PRESTA_SERVICE!J45)=0,"",ANXE_2_PRESTA_SERVICE!J45)</f>
        <v/>
      </c>
      <c r="AA45" s="147" t="str">
        <f>IF((ANXE_2_PRESTA_SERVICE!K45)=0,"",ANXE_2_PRESTA_SERVICE!K45)</f>
        <v/>
      </c>
      <c r="AB45" s="156" t="str">
        <f>IF((ANXE_2_PRESTA_SERVICE!L45)=0,"",ANXE_2_PRESTA_SERVICE!L45)</f>
        <v/>
      </c>
      <c r="AC45" s="147" t="str">
        <f>IF((ANXE_2_PRESTA_SERVICE!M45)=0,"",ANXE_2_PRESTA_SERVICE!M45)</f>
        <v/>
      </c>
      <c r="AD45" s="156" t="str">
        <f>IF((ANXE_2_PRESTA_SERVICE!N45)=0,"",ANXE_2_PRESTA_SERVICE!N45)</f>
        <v/>
      </c>
      <c r="AE45" s="30" t="str">
        <f>IF((ANXE_2_PRESTA_SERVICE!O45)=0,"",ANXE_2_PRESTA_SERVICE!O45)</f>
        <v/>
      </c>
      <c r="AF45" s="19"/>
      <c r="AG45" s="147"/>
      <c r="AH45" s="157" t="str">
        <f t="shared" si="4"/>
        <v/>
      </c>
      <c r="AI45" s="69" t="str">
        <f t="shared" si="1"/>
        <v/>
      </c>
      <c r="AJ45" s="153" t="str">
        <f t="shared" si="7"/>
        <v/>
      </c>
      <c r="AK45" s="108" t="str">
        <f t="shared" si="8"/>
        <v/>
      </c>
      <c r="AL45" s="68"/>
      <c r="AM45" s="67"/>
    </row>
    <row r="46" spans="1:39" x14ac:dyDescent="0.25">
      <c r="A46" s="19"/>
      <c r="B46" s="102"/>
      <c r="C46" s="86"/>
      <c r="D46" s="86"/>
      <c r="E46" s="85"/>
      <c r="F46" s="142"/>
      <c r="G46" s="127"/>
      <c r="H46" s="128"/>
      <c r="I46" s="143"/>
      <c r="J46" s="138"/>
      <c r="K46" s="139"/>
      <c r="L46" s="138"/>
      <c r="M46" s="139"/>
      <c r="N46" s="108" t="str">
        <f t="shared" si="9"/>
        <v/>
      </c>
      <c r="O46" s="81"/>
      <c r="P46" s="19"/>
      <c r="R46" s="30" t="str">
        <f>IF((ANXE_2_PRESTA_SERVICE!B46)=0,"",ANXE_2_PRESTA_SERVICE!B46)</f>
        <v/>
      </c>
      <c r="S46" s="201" t="str">
        <f>IF((ANXE_2_PRESTA_SERVICE!C46)=0,"",ANXE_2_PRESTA_SERVICE!C46)</f>
        <v/>
      </c>
      <c r="T46" s="30" t="str">
        <f>IF((ANXE_2_PRESTA_SERVICE!D46)=0,"",ANXE_2_PRESTA_SERVICE!D46)</f>
        <v/>
      </c>
      <c r="U46" s="30" t="str">
        <f>IF((ANXE_2_PRESTA_SERVICE!E46)=0,"",ANXE_2_PRESTA_SERVICE!E46)</f>
        <v/>
      </c>
      <c r="V46" s="77" t="str">
        <f>IF((ANXE_2_PRESTA_SERVICE!F46)=0,"",ANXE_2_PRESTA_SERVICE!F46)</f>
        <v/>
      </c>
      <c r="W46" s="144" t="str">
        <f>IF((ANXE_2_PRESTA_SERVICE!G46)=0,"",ANXE_2_PRESTA_SERVICE!G46)</f>
        <v/>
      </c>
      <c r="X46" s="145" t="str">
        <f>IF((ANXE_2_PRESTA_SERVICE!H46)=0,"",ANXE_2_PRESTA_SERVICE!H46)</f>
        <v/>
      </c>
      <c r="Y46" s="140" t="str">
        <f>IF((ANXE_2_PRESTA_SERVICE!I46)=0,"",ANXE_2_PRESTA_SERVICE!I46)</f>
        <v/>
      </c>
      <c r="Z46" s="156" t="str">
        <f>IF((ANXE_2_PRESTA_SERVICE!J46)=0,"",ANXE_2_PRESTA_SERVICE!J46)</f>
        <v/>
      </c>
      <c r="AA46" s="147" t="str">
        <f>IF((ANXE_2_PRESTA_SERVICE!K46)=0,"",ANXE_2_PRESTA_SERVICE!K46)</f>
        <v/>
      </c>
      <c r="AB46" s="156" t="str">
        <f>IF((ANXE_2_PRESTA_SERVICE!L46)=0,"",ANXE_2_PRESTA_SERVICE!L46)</f>
        <v/>
      </c>
      <c r="AC46" s="147" t="str">
        <f>IF((ANXE_2_PRESTA_SERVICE!M46)=0,"",ANXE_2_PRESTA_SERVICE!M46)</f>
        <v/>
      </c>
      <c r="AD46" s="156" t="str">
        <f>IF((ANXE_2_PRESTA_SERVICE!N46)=0,"",ANXE_2_PRESTA_SERVICE!N46)</f>
        <v/>
      </c>
      <c r="AE46" s="30" t="str">
        <f>IF((ANXE_2_PRESTA_SERVICE!O46)=0,"",ANXE_2_PRESTA_SERVICE!O46)</f>
        <v/>
      </c>
      <c r="AF46" s="19"/>
      <c r="AG46" s="147"/>
      <c r="AH46" s="157" t="str">
        <f t="shared" si="4"/>
        <v/>
      </c>
      <c r="AI46" s="69" t="str">
        <f t="shared" si="1"/>
        <v/>
      </c>
      <c r="AJ46" s="153" t="str">
        <f t="shared" si="7"/>
        <v/>
      </c>
      <c r="AK46" s="108" t="str">
        <f t="shared" si="8"/>
        <v/>
      </c>
      <c r="AL46" s="68"/>
      <c r="AM46" s="67"/>
    </row>
    <row r="47" spans="1:39" x14ac:dyDescent="0.25">
      <c r="A47" s="19"/>
      <c r="B47" s="102"/>
      <c r="C47" s="86"/>
      <c r="D47" s="86"/>
      <c r="E47" s="85"/>
      <c r="F47" s="142"/>
      <c r="G47" s="127"/>
      <c r="H47" s="128"/>
      <c r="I47" s="143"/>
      <c r="J47" s="138"/>
      <c r="K47" s="139"/>
      <c r="L47" s="138"/>
      <c r="M47" s="139"/>
      <c r="N47" s="108" t="str">
        <f t="shared" si="9"/>
        <v/>
      </c>
      <c r="O47" s="81"/>
      <c r="P47" s="19"/>
      <c r="R47" s="30" t="str">
        <f>IF((ANXE_2_PRESTA_SERVICE!B47)=0,"",ANXE_2_PRESTA_SERVICE!B47)</f>
        <v/>
      </c>
      <c r="S47" s="201" t="str">
        <f>IF((ANXE_2_PRESTA_SERVICE!C47)=0,"",ANXE_2_PRESTA_SERVICE!C47)</f>
        <v/>
      </c>
      <c r="T47" s="30" t="str">
        <f>IF((ANXE_2_PRESTA_SERVICE!D47)=0,"",ANXE_2_PRESTA_SERVICE!D47)</f>
        <v/>
      </c>
      <c r="U47" s="30" t="str">
        <f>IF((ANXE_2_PRESTA_SERVICE!E47)=0,"",ANXE_2_PRESTA_SERVICE!E47)</f>
        <v/>
      </c>
      <c r="V47" s="77" t="str">
        <f>IF((ANXE_2_PRESTA_SERVICE!F47)=0,"",ANXE_2_PRESTA_SERVICE!F47)</f>
        <v/>
      </c>
      <c r="W47" s="144" t="str">
        <f>IF((ANXE_2_PRESTA_SERVICE!G47)=0,"",ANXE_2_PRESTA_SERVICE!G47)</f>
        <v/>
      </c>
      <c r="X47" s="145" t="str">
        <f>IF((ANXE_2_PRESTA_SERVICE!H47)=0,"",ANXE_2_PRESTA_SERVICE!H47)</f>
        <v/>
      </c>
      <c r="Y47" s="140" t="str">
        <f>IF((ANXE_2_PRESTA_SERVICE!I47)=0,"",ANXE_2_PRESTA_SERVICE!I47)</f>
        <v/>
      </c>
      <c r="Z47" s="156" t="str">
        <f>IF((ANXE_2_PRESTA_SERVICE!J47)=0,"",ANXE_2_PRESTA_SERVICE!J47)</f>
        <v/>
      </c>
      <c r="AA47" s="147" t="str">
        <f>IF((ANXE_2_PRESTA_SERVICE!K47)=0,"",ANXE_2_PRESTA_SERVICE!K47)</f>
        <v/>
      </c>
      <c r="AB47" s="156" t="str">
        <f>IF((ANXE_2_PRESTA_SERVICE!L47)=0,"",ANXE_2_PRESTA_SERVICE!L47)</f>
        <v/>
      </c>
      <c r="AC47" s="147" t="str">
        <f>IF((ANXE_2_PRESTA_SERVICE!M47)=0,"",ANXE_2_PRESTA_SERVICE!M47)</f>
        <v/>
      </c>
      <c r="AD47" s="156" t="str">
        <f>IF((ANXE_2_PRESTA_SERVICE!N47)=0,"",ANXE_2_PRESTA_SERVICE!N47)</f>
        <v/>
      </c>
      <c r="AE47" s="30" t="str">
        <f>IF((ANXE_2_PRESTA_SERVICE!O47)=0,"",ANXE_2_PRESTA_SERVICE!O47)</f>
        <v/>
      </c>
      <c r="AF47" s="19"/>
      <c r="AG47" s="147"/>
      <c r="AH47" s="157" t="str">
        <f t="shared" si="4"/>
        <v/>
      </c>
      <c r="AI47" s="69" t="str">
        <f t="shared" si="1"/>
        <v/>
      </c>
      <c r="AJ47" s="153" t="str">
        <f t="shared" si="7"/>
        <v/>
      </c>
      <c r="AK47" s="108" t="str">
        <f t="shared" si="8"/>
        <v/>
      </c>
      <c r="AL47" s="68"/>
      <c r="AM47" s="67"/>
    </row>
    <row r="48" spans="1:39" x14ac:dyDescent="0.25">
      <c r="A48" s="19"/>
      <c r="B48" s="102"/>
      <c r="C48" s="86"/>
      <c r="D48" s="86"/>
      <c r="E48" s="85"/>
      <c r="F48" s="142"/>
      <c r="G48" s="127"/>
      <c r="H48" s="128"/>
      <c r="I48" s="143"/>
      <c r="J48" s="138"/>
      <c r="K48" s="139"/>
      <c r="L48" s="138"/>
      <c r="M48" s="139"/>
      <c r="N48" s="108" t="str">
        <f t="shared" si="9"/>
        <v/>
      </c>
      <c r="O48" s="81"/>
      <c r="P48" s="19"/>
      <c r="R48" s="30" t="str">
        <f>IF((ANXE_2_PRESTA_SERVICE!B48)=0,"",ANXE_2_PRESTA_SERVICE!B48)</f>
        <v/>
      </c>
      <c r="S48" s="201" t="str">
        <f>IF((ANXE_2_PRESTA_SERVICE!C48)=0,"",ANXE_2_PRESTA_SERVICE!C48)</f>
        <v/>
      </c>
      <c r="T48" s="30" t="str">
        <f>IF((ANXE_2_PRESTA_SERVICE!D48)=0,"",ANXE_2_PRESTA_SERVICE!D48)</f>
        <v/>
      </c>
      <c r="U48" s="30" t="str">
        <f>IF((ANXE_2_PRESTA_SERVICE!E48)=0,"",ANXE_2_PRESTA_SERVICE!E48)</f>
        <v/>
      </c>
      <c r="V48" s="77" t="str">
        <f>IF((ANXE_2_PRESTA_SERVICE!F48)=0,"",ANXE_2_PRESTA_SERVICE!F48)</f>
        <v/>
      </c>
      <c r="W48" s="144" t="str">
        <f>IF((ANXE_2_PRESTA_SERVICE!G48)=0,"",ANXE_2_PRESTA_SERVICE!G48)</f>
        <v/>
      </c>
      <c r="X48" s="145" t="str">
        <f>IF((ANXE_2_PRESTA_SERVICE!H48)=0,"",ANXE_2_PRESTA_SERVICE!H48)</f>
        <v/>
      </c>
      <c r="Y48" s="140" t="str">
        <f>IF((ANXE_2_PRESTA_SERVICE!I48)=0,"",ANXE_2_PRESTA_SERVICE!I48)</f>
        <v/>
      </c>
      <c r="Z48" s="156" t="str">
        <f>IF((ANXE_2_PRESTA_SERVICE!J48)=0,"",ANXE_2_PRESTA_SERVICE!J48)</f>
        <v/>
      </c>
      <c r="AA48" s="147" t="str">
        <f>IF((ANXE_2_PRESTA_SERVICE!K48)=0,"",ANXE_2_PRESTA_SERVICE!K48)</f>
        <v/>
      </c>
      <c r="AB48" s="156" t="str">
        <f>IF((ANXE_2_PRESTA_SERVICE!L48)=0,"",ANXE_2_PRESTA_SERVICE!L48)</f>
        <v/>
      </c>
      <c r="AC48" s="147" t="str">
        <f>IF((ANXE_2_PRESTA_SERVICE!M48)=0,"",ANXE_2_PRESTA_SERVICE!M48)</f>
        <v/>
      </c>
      <c r="AD48" s="156" t="str">
        <f>IF((ANXE_2_PRESTA_SERVICE!N48)=0,"",ANXE_2_PRESTA_SERVICE!N48)</f>
        <v/>
      </c>
      <c r="AE48" s="30" t="str">
        <f>IF((ANXE_2_PRESTA_SERVICE!O48)=0,"",ANXE_2_PRESTA_SERVICE!O48)</f>
        <v/>
      </c>
      <c r="AF48" s="19"/>
      <c r="AG48" s="147"/>
      <c r="AH48" s="157" t="str">
        <f t="shared" si="4"/>
        <v/>
      </c>
      <c r="AI48" s="69" t="str">
        <f t="shared" si="1"/>
        <v/>
      </c>
      <c r="AJ48" s="153" t="str">
        <f t="shared" si="7"/>
        <v/>
      </c>
      <c r="AK48" s="108" t="str">
        <f t="shared" si="8"/>
        <v/>
      </c>
      <c r="AL48" s="68"/>
      <c r="AM48" s="67"/>
    </row>
    <row r="49" spans="1:39" x14ac:dyDescent="0.25">
      <c r="A49" s="19"/>
      <c r="B49" s="102"/>
      <c r="C49" s="86"/>
      <c r="D49" s="86"/>
      <c r="E49" s="85"/>
      <c r="F49" s="142"/>
      <c r="G49" s="127"/>
      <c r="H49" s="128"/>
      <c r="I49" s="143"/>
      <c r="J49" s="138"/>
      <c r="K49" s="139"/>
      <c r="L49" s="138"/>
      <c r="M49" s="139"/>
      <c r="N49" s="108" t="str">
        <f t="shared" si="9"/>
        <v/>
      </c>
      <c r="O49" s="81"/>
      <c r="P49" s="19"/>
      <c r="R49" s="30" t="str">
        <f>IF((ANXE_2_PRESTA_SERVICE!B49)=0,"",ANXE_2_PRESTA_SERVICE!B49)</f>
        <v/>
      </c>
      <c r="S49" s="201" t="str">
        <f>IF((ANXE_2_PRESTA_SERVICE!C49)=0,"",ANXE_2_PRESTA_SERVICE!C49)</f>
        <v/>
      </c>
      <c r="T49" s="30" t="str">
        <f>IF((ANXE_2_PRESTA_SERVICE!D49)=0,"",ANXE_2_PRESTA_SERVICE!D49)</f>
        <v/>
      </c>
      <c r="U49" s="30" t="str">
        <f>IF((ANXE_2_PRESTA_SERVICE!E49)=0,"",ANXE_2_PRESTA_SERVICE!E49)</f>
        <v/>
      </c>
      <c r="V49" s="77" t="str">
        <f>IF((ANXE_2_PRESTA_SERVICE!F49)=0,"",ANXE_2_PRESTA_SERVICE!F49)</f>
        <v/>
      </c>
      <c r="W49" s="144" t="str">
        <f>IF((ANXE_2_PRESTA_SERVICE!G49)=0,"",ANXE_2_PRESTA_SERVICE!G49)</f>
        <v/>
      </c>
      <c r="X49" s="145" t="str">
        <f>IF((ANXE_2_PRESTA_SERVICE!H49)=0,"",ANXE_2_PRESTA_SERVICE!H49)</f>
        <v/>
      </c>
      <c r="Y49" s="140" t="str">
        <f>IF((ANXE_2_PRESTA_SERVICE!I49)=0,"",ANXE_2_PRESTA_SERVICE!I49)</f>
        <v/>
      </c>
      <c r="Z49" s="156" t="str">
        <f>IF((ANXE_2_PRESTA_SERVICE!J49)=0,"",ANXE_2_PRESTA_SERVICE!J49)</f>
        <v/>
      </c>
      <c r="AA49" s="147" t="str">
        <f>IF((ANXE_2_PRESTA_SERVICE!K49)=0,"",ANXE_2_PRESTA_SERVICE!K49)</f>
        <v/>
      </c>
      <c r="AB49" s="156" t="str">
        <f>IF((ANXE_2_PRESTA_SERVICE!L49)=0,"",ANXE_2_PRESTA_SERVICE!L49)</f>
        <v/>
      </c>
      <c r="AC49" s="147" t="str">
        <f>IF((ANXE_2_PRESTA_SERVICE!M49)=0,"",ANXE_2_PRESTA_SERVICE!M49)</f>
        <v/>
      </c>
      <c r="AD49" s="156" t="str">
        <f>IF((ANXE_2_PRESTA_SERVICE!N49)=0,"",ANXE_2_PRESTA_SERVICE!N49)</f>
        <v/>
      </c>
      <c r="AE49" s="30" t="str">
        <f>IF((ANXE_2_PRESTA_SERVICE!O49)=0,"",ANXE_2_PRESTA_SERVICE!O49)</f>
        <v/>
      </c>
      <c r="AF49" s="19"/>
      <c r="AG49" s="147"/>
      <c r="AH49" s="157" t="str">
        <f t="shared" si="4"/>
        <v/>
      </c>
      <c r="AI49" s="69" t="str">
        <f t="shared" si="1"/>
        <v/>
      </c>
      <c r="AJ49" s="153" t="str">
        <f t="shared" si="7"/>
        <v/>
      </c>
      <c r="AK49" s="108" t="str">
        <f t="shared" si="8"/>
        <v/>
      </c>
      <c r="AL49" s="68"/>
      <c r="AM49" s="67"/>
    </row>
    <row r="50" spans="1:39" x14ac:dyDescent="0.25">
      <c r="A50" s="19"/>
      <c r="B50" s="102"/>
      <c r="C50" s="86"/>
      <c r="D50" s="86"/>
      <c r="E50" s="85"/>
      <c r="F50" s="142"/>
      <c r="G50" s="127"/>
      <c r="H50" s="128"/>
      <c r="I50" s="143"/>
      <c r="J50" s="138"/>
      <c r="K50" s="139"/>
      <c r="L50" s="138"/>
      <c r="M50" s="139"/>
      <c r="N50" s="108" t="str">
        <f t="shared" si="9"/>
        <v/>
      </c>
      <c r="O50" s="81"/>
      <c r="P50" s="19"/>
      <c r="R50" s="30" t="str">
        <f>IF((ANXE_2_PRESTA_SERVICE!B50)=0,"",ANXE_2_PRESTA_SERVICE!B50)</f>
        <v/>
      </c>
      <c r="S50" s="201" t="str">
        <f>IF((ANXE_2_PRESTA_SERVICE!C50)=0,"",ANXE_2_PRESTA_SERVICE!C50)</f>
        <v/>
      </c>
      <c r="T50" s="30" t="str">
        <f>IF((ANXE_2_PRESTA_SERVICE!D50)=0,"",ANXE_2_PRESTA_SERVICE!D50)</f>
        <v/>
      </c>
      <c r="U50" s="30" t="str">
        <f>IF((ANXE_2_PRESTA_SERVICE!E50)=0,"",ANXE_2_PRESTA_SERVICE!E50)</f>
        <v/>
      </c>
      <c r="V50" s="77" t="str">
        <f>IF((ANXE_2_PRESTA_SERVICE!F50)=0,"",ANXE_2_PRESTA_SERVICE!F50)</f>
        <v/>
      </c>
      <c r="W50" s="144" t="str">
        <f>IF((ANXE_2_PRESTA_SERVICE!G50)=0,"",ANXE_2_PRESTA_SERVICE!G50)</f>
        <v/>
      </c>
      <c r="X50" s="145" t="str">
        <f>IF((ANXE_2_PRESTA_SERVICE!H50)=0,"",ANXE_2_PRESTA_SERVICE!H50)</f>
        <v/>
      </c>
      <c r="Y50" s="140" t="str">
        <f>IF((ANXE_2_PRESTA_SERVICE!I50)=0,"",ANXE_2_PRESTA_SERVICE!I50)</f>
        <v/>
      </c>
      <c r="Z50" s="156" t="str">
        <f>IF((ANXE_2_PRESTA_SERVICE!J50)=0,"",ANXE_2_PRESTA_SERVICE!J50)</f>
        <v/>
      </c>
      <c r="AA50" s="147" t="str">
        <f>IF((ANXE_2_PRESTA_SERVICE!K50)=0,"",ANXE_2_PRESTA_SERVICE!K50)</f>
        <v/>
      </c>
      <c r="AB50" s="156" t="str">
        <f>IF((ANXE_2_PRESTA_SERVICE!L50)=0,"",ANXE_2_PRESTA_SERVICE!L50)</f>
        <v/>
      </c>
      <c r="AC50" s="147" t="str">
        <f>IF((ANXE_2_PRESTA_SERVICE!M50)=0,"",ANXE_2_PRESTA_SERVICE!M50)</f>
        <v/>
      </c>
      <c r="AD50" s="156" t="str">
        <f>IF((ANXE_2_PRESTA_SERVICE!N50)=0,"",ANXE_2_PRESTA_SERVICE!N50)</f>
        <v/>
      </c>
      <c r="AE50" s="30" t="str">
        <f>IF((ANXE_2_PRESTA_SERVICE!O50)=0,"",ANXE_2_PRESTA_SERVICE!O50)</f>
        <v/>
      </c>
      <c r="AF50" s="19"/>
      <c r="AG50" s="147"/>
      <c r="AH50" s="157" t="str">
        <f t="shared" si="4"/>
        <v/>
      </c>
      <c r="AI50" s="69" t="str">
        <f t="shared" si="1"/>
        <v/>
      </c>
      <c r="AJ50" s="153" t="str">
        <f t="shared" si="7"/>
        <v/>
      </c>
      <c r="AK50" s="108" t="str">
        <f t="shared" si="8"/>
        <v/>
      </c>
      <c r="AL50" s="68"/>
      <c r="AM50" s="67"/>
    </row>
    <row r="51" spans="1:39" x14ac:dyDescent="0.25">
      <c r="A51" s="19"/>
      <c r="B51" s="102"/>
      <c r="C51" s="86"/>
      <c r="D51" s="86"/>
      <c r="E51" s="85"/>
      <c r="F51" s="142"/>
      <c r="G51" s="127"/>
      <c r="H51" s="128"/>
      <c r="I51" s="143"/>
      <c r="J51" s="138"/>
      <c r="K51" s="139"/>
      <c r="L51" s="138"/>
      <c r="M51" s="139"/>
      <c r="N51" s="108" t="str">
        <f t="shared" si="9"/>
        <v/>
      </c>
      <c r="O51" s="81"/>
      <c r="P51" s="19"/>
      <c r="R51" s="30" t="str">
        <f>IF((ANXE_2_PRESTA_SERVICE!B51)=0,"",ANXE_2_PRESTA_SERVICE!B51)</f>
        <v/>
      </c>
      <c r="S51" s="201" t="str">
        <f>IF((ANXE_2_PRESTA_SERVICE!C51)=0,"",ANXE_2_PRESTA_SERVICE!C51)</f>
        <v/>
      </c>
      <c r="T51" s="30" t="str">
        <f>IF((ANXE_2_PRESTA_SERVICE!D51)=0,"",ANXE_2_PRESTA_SERVICE!D51)</f>
        <v/>
      </c>
      <c r="U51" s="30" t="str">
        <f>IF((ANXE_2_PRESTA_SERVICE!E51)=0,"",ANXE_2_PRESTA_SERVICE!E51)</f>
        <v/>
      </c>
      <c r="V51" s="77" t="str">
        <f>IF((ANXE_2_PRESTA_SERVICE!F51)=0,"",ANXE_2_PRESTA_SERVICE!F51)</f>
        <v/>
      </c>
      <c r="W51" s="144" t="str">
        <f>IF((ANXE_2_PRESTA_SERVICE!G51)=0,"",ANXE_2_PRESTA_SERVICE!G51)</f>
        <v/>
      </c>
      <c r="X51" s="145" t="str">
        <f>IF((ANXE_2_PRESTA_SERVICE!H51)=0,"",ANXE_2_PRESTA_SERVICE!H51)</f>
        <v/>
      </c>
      <c r="Y51" s="140" t="str">
        <f>IF((ANXE_2_PRESTA_SERVICE!I51)=0,"",ANXE_2_PRESTA_SERVICE!I51)</f>
        <v/>
      </c>
      <c r="Z51" s="156" t="str">
        <f>IF((ANXE_2_PRESTA_SERVICE!J51)=0,"",ANXE_2_PRESTA_SERVICE!J51)</f>
        <v/>
      </c>
      <c r="AA51" s="147" t="str">
        <f>IF((ANXE_2_PRESTA_SERVICE!K51)=0,"",ANXE_2_PRESTA_SERVICE!K51)</f>
        <v/>
      </c>
      <c r="AB51" s="156" t="str">
        <f>IF((ANXE_2_PRESTA_SERVICE!L51)=0,"",ANXE_2_PRESTA_SERVICE!L51)</f>
        <v/>
      </c>
      <c r="AC51" s="147" t="str">
        <f>IF((ANXE_2_PRESTA_SERVICE!M51)=0,"",ANXE_2_PRESTA_SERVICE!M51)</f>
        <v/>
      </c>
      <c r="AD51" s="156" t="str">
        <f>IF((ANXE_2_PRESTA_SERVICE!N51)=0,"",ANXE_2_PRESTA_SERVICE!N51)</f>
        <v/>
      </c>
      <c r="AE51" s="30" t="str">
        <f>IF((ANXE_2_PRESTA_SERVICE!O51)=0,"",ANXE_2_PRESTA_SERVICE!O51)</f>
        <v/>
      </c>
      <c r="AF51" s="19"/>
      <c r="AG51" s="147"/>
      <c r="AH51" s="157" t="str">
        <f t="shared" si="4"/>
        <v/>
      </c>
      <c r="AI51" s="69" t="str">
        <f t="shared" si="1"/>
        <v/>
      </c>
      <c r="AJ51" s="153" t="str">
        <f t="shared" si="7"/>
        <v/>
      </c>
      <c r="AK51" s="108" t="str">
        <f t="shared" si="8"/>
        <v/>
      </c>
      <c r="AL51" s="68"/>
      <c r="AM51" s="67"/>
    </row>
    <row r="52" spans="1:39" x14ac:dyDescent="0.25">
      <c r="A52" s="19"/>
      <c r="B52" s="102"/>
      <c r="C52" s="86"/>
      <c r="D52" s="86"/>
      <c r="E52" s="85"/>
      <c r="F52" s="142"/>
      <c r="G52" s="127"/>
      <c r="H52" s="128"/>
      <c r="I52" s="143"/>
      <c r="J52" s="138"/>
      <c r="K52" s="139"/>
      <c r="L52" s="138"/>
      <c r="M52" s="139"/>
      <c r="N52" s="108" t="str">
        <f t="shared" si="9"/>
        <v/>
      </c>
      <c r="O52" s="81"/>
      <c r="P52" s="19"/>
      <c r="R52" s="30" t="str">
        <f>IF((ANXE_2_PRESTA_SERVICE!B52)=0,"",ANXE_2_PRESTA_SERVICE!B52)</f>
        <v/>
      </c>
      <c r="S52" s="201" t="str">
        <f>IF((ANXE_2_PRESTA_SERVICE!C52)=0,"",ANXE_2_PRESTA_SERVICE!C52)</f>
        <v/>
      </c>
      <c r="T52" s="30" t="str">
        <f>IF((ANXE_2_PRESTA_SERVICE!D52)=0,"",ANXE_2_PRESTA_SERVICE!D52)</f>
        <v/>
      </c>
      <c r="U52" s="30" t="str">
        <f>IF((ANXE_2_PRESTA_SERVICE!E52)=0,"",ANXE_2_PRESTA_SERVICE!E52)</f>
        <v/>
      </c>
      <c r="V52" s="77" t="str">
        <f>IF((ANXE_2_PRESTA_SERVICE!F52)=0,"",ANXE_2_PRESTA_SERVICE!F52)</f>
        <v/>
      </c>
      <c r="W52" s="144" t="str">
        <f>IF((ANXE_2_PRESTA_SERVICE!G52)=0,"",ANXE_2_PRESTA_SERVICE!G52)</f>
        <v/>
      </c>
      <c r="X52" s="145" t="str">
        <f>IF((ANXE_2_PRESTA_SERVICE!H52)=0,"",ANXE_2_PRESTA_SERVICE!H52)</f>
        <v/>
      </c>
      <c r="Y52" s="140" t="str">
        <f>IF((ANXE_2_PRESTA_SERVICE!I52)=0,"",ANXE_2_PRESTA_SERVICE!I52)</f>
        <v/>
      </c>
      <c r="Z52" s="156" t="str">
        <f>IF((ANXE_2_PRESTA_SERVICE!J52)=0,"",ANXE_2_PRESTA_SERVICE!J52)</f>
        <v/>
      </c>
      <c r="AA52" s="147" t="str">
        <f>IF((ANXE_2_PRESTA_SERVICE!K52)=0,"",ANXE_2_PRESTA_SERVICE!K52)</f>
        <v/>
      </c>
      <c r="AB52" s="156" t="str">
        <f>IF((ANXE_2_PRESTA_SERVICE!L52)=0,"",ANXE_2_PRESTA_SERVICE!L52)</f>
        <v/>
      </c>
      <c r="AC52" s="147" t="str">
        <f>IF((ANXE_2_PRESTA_SERVICE!M52)=0,"",ANXE_2_PRESTA_SERVICE!M52)</f>
        <v/>
      </c>
      <c r="AD52" s="156" t="str">
        <f>IF((ANXE_2_PRESTA_SERVICE!N52)=0,"",ANXE_2_PRESTA_SERVICE!N52)</f>
        <v/>
      </c>
      <c r="AE52" s="30" t="str">
        <f>IF((ANXE_2_PRESTA_SERVICE!O52)=0,"",ANXE_2_PRESTA_SERVICE!O52)</f>
        <v/>
      </c>
      <c r="AF52" s="19"/>
      <c r="AG52" s="147"/>
      <c r="AH52" s="157" t="str">
        <f t="shared" si="4"/>
        <v/>
      </c>
      <c r="AI52" s="69" t="str">
        <f t="shared" si="1"/>
        <v/>
      </c>
      <c r="AJ52" s="153" t="str">
        <f t="shared" si="7"/>
        <v/>
      </c>
      <c r="AK52" s="108" t="str">
        <f t="shared" si="8"/>
        <v/>
      </c>
      <c r="AL52" s="68"/>
      <c r="AM52" s="67"/>
    </row>
    <row r="53" spans="1:39" x14ac:dyDescent="0.25">
      <c r="A53" s="19"/>
      <c r="B53" s="102"/>
      <c r="C53" s="86"/>
      <c r="D53" s="86"/>
      <c r="E53" s="85"/>
      <c r="F53" s="142"/>
      <c r="G53" s="127"/>
      <c r="H53" s="128"/>
      <c r="I53" s="143"/>
      <c r="J53" s="138"/>
      <c r="K53" s="139"/>
      <c r="L53" s="138"/>
      <c r="M53" s="139"/>
      <c r="N53" s="108" t="str">
        <f t="shared" si="9"/>
        <v/>
      </c>
      <c r="O53" s="81"/>
      <c r="P53" s="19"/>
      <c r="R53" s="30" t="str">
        <f>IF((ANXE_2_PRESTA_SERVICE!B53)=0,"",ANXE_2_PRESTA_SERVICE!B53)</f>
        <v/>
      </c>
      <c r="S53" s="201" t="str">
        <f>IF((ANXE_2_PRESTA_SERVICE!C53)=0,"",ANXE_2_PRESTA_SERVICE!C53)</f>
        <v/>
      </c>
      <c r="T53" s="30" t="str">
        <f>IF((ANXE_2_PRESTA_SERVICE!D53)=0,"",ANXE_2_PRESTA_SERVICE!D53)</f>
        <v/>
      </c>
      <c r="U53" s="30" t="str">
        <f>IF((ANXE_2_PRESTA_SERVICE!E53)=0,"",ANXE_2_PRESTA_SERVICE!E53)</f>
        <v/>
      </c>
      <c r="V53" s="77" t="str">
        <f>IF((ANXE_2_PRESTA_SERVICE!F53)=0,"",ANXE_2_PRESTA_SERVICE!F53)</f>
        <v/>
      </c>
      <c r="W53" s="144" t="str">
        <f>IF((ANXE_2_PRESTA_SERVICE!G53)=0,"",ANXE_2_PRESTA_SERVICE!G53)</f>
        <v/>
      </c>
      <c r="X53" s="145" t="str">
        <f>IF((ANXE_2_PRESTA_SERVICE!H53)=0,"",ANXE_2_PRESTA_SERVICE!H53)</f>
        <v/>
      </c>
      <c r="Y53" s="140" t="str">
        <f>IF((ANXE_2_PRESTA_SERVICE!I53)=0,"",ANXE_2_PRESTA_SERVICE!I53)</f>
        <v/>
      </c>
      <c r="Z53" s="156" t="str">
        <f>IF((ANXE_2_PRESTA_SERVICE!J53)=0,"",ANXE_2_PRESTA_SERVICE!J53)</f>
        <v/>
      </c>
      <c r="AA53" s="147" t="str">
        <f>IF((ANXE_2_PRESTA_SERVICE!K53)=0,"",ANXE_2_PRESTA_SERVICE!K53)</f>
        <v/>
      </c>
      <c r="AB53" s="156" t="str">
        <f>IF((ANXE_2_PRESTA_SERVICE!L53)=0,"",ANXE_2_PRESTA_SERVICE!L53)</f>
        <v/>
      </c>
      <c r="AC53" s="147" t="str">
        <f>IF((ANXE_2_PRESTA_SERVICE!M53)=0,"",ANXE_2_PRESTA_SERVICE!M53)</f>
        <v/>
      </c>
      <c r="AD53" s="156" t="str">
        <f>IF((ANXE_2_PRESTA_SERVICE!N53)=0,"",ANXE_2_PRESTA_SERVICE!N53)</f>
        <v/>
      </c>
      <c r="AE53" s="30" t="str">
        <f>IF((ANXE_2_PRESTA_SERVICE!O53)=0,"",ANXE_2_PRESTA_SERVICE!O53)</f>
        <v/>
      </c>
      <c r="AF53" s="19"/>
      <c r="AG53" s="147"/>
      <c r="AH53" s="157" t="str">
        <f t="shared" si="4"/>
        <v/>
      </c>
      <c r="AI53" s="69" t="str">
        <f t="shared" si="1"/>
        <v/>
      </c>
      <c r="AJ53" s="153" t="str">
        <f t="shared" si="7"/>
        <v/>
      </c>
      <c r="AK53" s="108" t="str">
        <f t="shared" si="8"/>
        <v/>
      </c>
      <c r="AL53" s="68"/>
      <c r="AM53" s="67"/>
    </row>
    <row r="54" spans="1:39" x14ac:dyDescent="0.25">
      <c r="A54" s="19"/>
      <c r="B54" s="102"/>
      <c r="C54" s="86"/>
      <c r="D54" s="86"/>
      <c r="E54" s="85"/>
      <c r="F54" s="142"/>
      <c r="G54" s="127"/>
      <c r="H54" s="128"/>
      <c r="I54" s="143"/>
      <c r="J54" s="138"/>
      <c r="K54" s="139"/>
      <c r="L54" s="138"/>
      <c r="M54" s="139"/>
      <c r="N54" s="108" t="str">
        <f t="shared" si="9"/>
        <v/>
      </c>
      <c r="O54" s="81"/>
      <c r="P54" s="19"/>
      <c r="R54" s="30" t="str">
        <f>IF((ANXE_2_PRESTA_SERVICE!B54)=0,"",ANXE_2_PRESTA_SERVICE!B54)</f>
        <v/>
      </c>
      <c r="S54" s="201" t="str">
        <f>IF((ANXE_2_PRESTA_SERVICE!C54)=0,"",ANXE_2_PRESTA_SERVICE!C54)</f>
        <v/>
      </c>
      <c r="T54" s="30" t="str">
        <f>IF((ANXE_2_PRESTA_SERVICE!D54)=0,"",ANXE_2_PRESTA_SERVICE!D54)</f>
        <v/>
      </c>
      <c r="U54" s="30" t="str">
        <f>IF((ANXE_2_PRESTA_SERVICE!E54)=0,"",ANXE_2_PRESTA_SERVICE!E54)</f>
        <v/>
      </c>
      <c r="V54" s="77" t="str">
        <f>IF((ANXE_2_PRESTA_SERVICE!F54)=0,"",ANXE_2_PRESTA_SERVICE!F54)</f>
        <v/>
      </c>
      <c r="W54" s="144" t="str">
        <f>IF((ANXE_2_PRESTA_SERVICE!G54)=0,"",ANXE_2_PRESTA_SERVICE!G54)</f>
        <v/>
      </c>
      <c r="X54" s="145" t="str">
        <f>IF((ANXE_2_PRESTA_SERVICE!H54)=0,"",ANXE_2_PRESTA_SERVICE!H54)</f>
        <v/>
      </c>
      <c r="Y54" s="140" t="str">
        <f>IF((ANXE_2_PRESTA_SERVICE!I54)=0,"",ANXE_2_PRESTA_SERVICE!I54)</f>
        <v/>
      </c>
      <c r="Z54" s="156" t="str">
        <f>IF((ANXE_2_PRESTA_SERVICE!J54)=0,"",ANXE_2_PRESTA_SERVICE!J54)</f>
        <v/>
      </c>
      <c r="AA54" s="147" t="str">
        <f>IF((ANXE_2_PRESTA_SERVICE!K54)=0,"",ANXE_2_PRESTA_SERVICE!K54)</f>
        <v/>
      </c>
      <c r="AB54" s="156" t="str">
        <f>IF((ANXE_2_PRESTA_SERVICE!L54)=0,"",ANXE_2_PRESTA_SERVICE!L54)</f>
        <v/>
      </c>
      <c r="AC54" s="147" t="str">
        <f>IF((ANXE_2_PRESTA_SERVICE!M54)=0,"",ANXE_2_PRESTA_SERVICE!M54)</f>
        <v/>
      </c>
      <c r="AD54" s="156" t="str">
        <f>IF((ANXE_2_PRESTA_SERVICE!N54)=0,"",ANXE_2_PRESTA_SERVICE!N54)</f>
        <v/>
      </c>
      <c r="AE54" s="30" t="str">
        <f>IF((ANXE_2_PRESTA_SERVICE!O54)=0,"",ANXE_2_PRESTA_SERVICE!O54)</f>
        <v/>
      </c>
      <c r="AF54" s="19"/>
      <c r="AG54" s="147"/>
      <c r="AH54" s="157" t="str">
        <f t="shared" si="4"/>
        <v/>
      </c>
      <c r="AI54" s="69" t="str">
        <f t="shared" si="1"/>
        <v/>
      </c>
      <c r="AJ54" s="153" t="str">
        <f t="shared" si="7"/>
        <v/>
      </c>
      <c r="AK54" s="108" t="str">
        <f t="shared" si="8"/>
        <v/>
      </c>
      <c r="AL54" s="68"/>
      <c r="AM54" s="67"/>
    </row>
    <row r="55" spans="1:39" x14ac:dyDescent="0.25">
      <c r="A55" s="19"/>
      <c r="B55" s="102"/>
      <c r="C55" s="86"/>
      <c r="D55" s="86"/>
      <c r="E55" s="85"/>
      <c r="F55" s="142"/>
      <c r="G55" s="127"/>
      <c r="H55" s="128"/>
      <c r="I55" s="143"/>
      <c r="J55" s="138"/>
      <c r="K55" s="139"/>
      <c r="L55" s="138"/>
      <c r="M55" s="139"/>
      <c r="N55" s="108" t="str">
        <f t="shared" si="9"/>
        <v/>
      </c>
      <c r="O55" s="81"/>
      <c r="P55" s="19"/>
      <c r="R55" s="30" t="str">
        <f>IF((ANXE_2_PRESTA_SERVICE!B55)=0,"",ANXE_2_PRESTA_SERVICE!B55)</f>
        <v/>
      </c>
      <c r="S55" s="201" t="str">
        <f>IF((ANXE_2_PRESTA_SERVICE!C55)=0,"",ANXE_2_PRESTA_SERVICE!C55)</f>
        <v/>
      </c>
      <c r="T55" s="30" t="str">
        <f>IF((ANXE_2_PRESTA_SERVICE!D55)=0,"",ANXE_2_PRESTA_SERVICE!D55)</f>
        <v/>
      </c>
      <c r="U55" s="30" t="str">
        <f>IF((ANXE_2_PRESTA_SERVICE!E55)=0,"",ANXE_2_PRESTA_SERVICE!E55)</f>
        <v/>
      </c>
      <c r="V55" s="77" t="str">
        <f>IF((ANXE_2_PRESTA_SERVICE!F55)=0,"",ANXE_2_PRESTA_SERVICE!F55)</f>
        <v/>
      </c>
      <c r="W55" s="144" t="str">
        <f>IF((ANXE_2_PRESTA_SERVICE!G55)=0,"",ANXE_2_PRESTA_SERVICE!G55)</f>
        <v/>
      </c>
      <c r="X55" s="145" t="str">
        <f>IF((ANXE_2_PRESTA_SERVICE!H55)=0,"",ANXE_2_PRESTA_SERVICE!H55)</f>
        <v/>
      </c>
      <c r="Y55" s="140" t="str">
        <f>IF((ANXE_2_PRESTA_SERVICE!I55)=0,"",ANXE_2_PRESTA_SERVICE!I55)</f>
        <v/>
      </c>
      <c r="Z55" s="156" t="str">
        <f>IF((ANXE_2_PRESTA_SERVICE!J55)=0,"",ANXE_2_PRESTA_SERVICE!J55)</f>
        <v/>
      </c>
      <c r="AA55" s="147" t="str">
        <f>IF((ANXE_2_PRESTA_SERVICE!K55)=0,"",ANXE_2_PRESTA_SERVICE!K55)</f>
        <v/>
      </c>
      <c r="AB55" s="156" t="str">
        <f>IF((ANXE_2_PRESTA_SERVICE!L55)=0,"",ANXE_2_PRESTA_SERVICE!L55)</f>
        <v/>
      </c>
      <c r="AC55" s="147" t="str">
        <f>IF((ANXE_2_PRESTA_SERVICE!M55)=0,"",ANXE_2_PRESTA_SERVICE!M55)</f>
        <v/>
      </c>
      <c r="AD55" s="156" t="str">
        <f>IF((ANXE_2_PRESTA_SERVICE!N55)=0,"",ANXE_2_PRESTA_SERVICE!N55)</f>
        <v/>
      </c>
      <c r="AE55" s="30" t="str">
        <f>IF((ANXE_2_PRESTA_SERVICE!O55)=0,"",ANXE_2_PRESTA_SERVICE!O55)</f>
        <v/>
      </c>
      <c r="AF55" s="19"/>
      <c r="AG55" s="147"/>
      <c r="AH55" s="157" t="str">
        <f t="shared" si="4"/>
        <v/>
      </c>
      <c r="AI55" s="69" t="str">
        <f t="shared" si="1"/>
        <v/>
      </c>
      <c r="AJ55" s="153" t="str">
        <f t="shared" si="7"/>
        <v/>
      </c>
      <c r="AK55" s="108" t="str">
        <f t="shared" si="8"/>
        <v/>
      </c>
      <c r="AL55" s="68"/>
      <c r="AM55" s="67"/>
    </row>
    <row r="56" spans="1:39" x14ac:dyDescent="0.25">
      <c r="A56" s="19"/>
      <c r="B56" s="102"/>
      <c r="C56" s="86"/>
      <c r="D56" s="86"/>
      <c r="E56" s="85"/>
      <c r="F56" s="142"/>
      <c r="G56" s="127"/>
      <c r="H56" s="128"/>
      <c r="I56" s="143"/>
      <c r="J56" s="138"/>
      <c r="K56" s="139"/>
      <c r="L56" s="138"/>
      <c r="M56" s="139"/>
      <c r="N56" s="108" t="str">
        <f t="shared" si="9"/>
        <v/>
      </c>
      <c r="O56" s="81"/>
      <c r="P56" s="19"/>
      <c r="R56" s="30" t="str">
        <f>IF((ANXE_2_PRESTA_SERVICE!B56)=0,"",ANXE_2_PRESTA_SERVICE!B56)</f>
        <v/>
      </c>
      <c r="S56" s="201" t="str">
        <f>IF((ANXE_2_PRESTA_SERVICE!C56)=0,"",ANXE_2_PRESTA_SERVICE!C56)</f>
        <v/>
      </c>
      <c r="T56" s="30" t="str">
        <f>IF((ANXE_2_PRESTA_SERVICE!D56)=0,"",ANXE_2_PRESTA_SERVICE!D56)</f>
        <v/>
      </c>
      <c r="U56" s="30" t="str">
        <f>IF((ANXE_2_PRESTA_SERVICE!E56)=0,"",ANXE_2_PRESTA_SERVICE!E56)</f>
        <v/>
      </c>
      <c r="V56" s="77" t="str">
        <f>IF((ANXE_2_PRESTA_SERVICE!F56)=0,"",ANXE_2_PRESTA_SERVICE!F56)</f>
        <v/>
      </c>
      <c r="W56" s="144" t="str">
        <f>IF((ANXE_2_PRESTA_SERVICE!G56)=0,"",ANXE_2_PRESTA_SERVICE!G56)</f>
        <v/>
      </c>
      <c r="X56" s="145" t="str">
        <f>IF((ANXE_2_PRESTA_SERVICE!H56)=0,"",ANXE_2_PRESTA_SERVICE!H56)</f>
        <v/>
      </c>
      <c r="Y56" s="140" t="str">
        <f>IF((ANXE_2_PRESTA_SERVICE!I56)=0,"",ANXE_2_PRESTA_SERVICE!I56)</f>
        <v/>
      </c>
      <c r="Z56" s="156" t="str">
        <f>IF((ANXE_2_PRESTA_SERVICE!J56)=0,"",ANXE_2_PRESTA_SERVICE!J56)</f>
        <v/>
      </c>
      <c r="AA56" s="147" t="str">
        <f>IF((ANXE_2_PRESTA_SERVICE!K56)=0,"",ANXE_2_PRESTA_SERVICE!K56)</f>
        <v/>
      </c>
      <c r="AB56" s="156" t="str">
        <f>IF((ANXE_2_PRESTA_SERVICE!L56)=0,"",ANXE_2_PRESTA_SERVICE!L56)</f>
        <v/>
      </c>
      <c r="AC56" s="147" t="str">
        <f>IF((ANXE_2_PRESTA_SERVICE!M56)=0,"",ANXE_2_PRESTA_SERVICE!M56)</f>
        <v/>
      </c>
      <c r="AD56" s="156" t="str">
        <f>IF((ANXE_2_PRESTA_SERVICE!N56)=0,"",ANXE_2_PRESTA_SERVICE!N56)</f>
        <v/>
      </c>
      <c r="AE56" s="30" t="str">
        <f>IF((ANXE_2_PRESTA_SERVICE!O56)=0,"",ANXE_2_PRESTA_SERVICE!O56)</f>
        <v/>
      </c>
      <c r="AF56" s="19"/>
      <c r="AG56" s="147"/>
      <c r="AH56" s="157" t="str">
        <f t="shared" si="4"/>
        <v/>
      </c>
      <c r="AI56" s="69" t="str">
        <f t="shared" si="1"/>
        <v/>
      </c>
      <c r="AJ56" s="153" t="str">
        <f t="shared" si="7"/>
        <v/>
      </c>
      <c r="AK56" s="108" t="str">
        <f t="shared" si="8"/>
        <v/>
      </c>
      <c r="AL56" s="68"/>
      <c r="AM56" s="67"/>
    </row>
    <row r="57" spans="1:39" x14ac:dyDescent="0.25">
      <c r="A57" s="19"/>
      <c r="B57" s="102"/>
      <c r="C57" s="86"/>
      <c r="D57" s="86"/>
      <c r="E57" s="85"/>
      <c r="F57" s="142"/>
      <c r="G57" s="127"/>
      <c r="H57" s="128"/>
      <c r="I57" s="143"/>
      <c r="J57" s="138"/>
      <c r="K57" s="139"/>
      <c r="L57" s="138"/>
      <c r="M57" s="139"/>
      <c r="N57" s="108" t="str">
        <f t="shared" si="9"/>
        <v/>
      </c>
      <c r="O57" s="81"/>
      <c r="P57" s="19"/>
      <c r="R57" s="30" t="str">
        <f>IF((ANXE_2_PRESTA_SERVICE!B57)=0,"",ANXE_2_PRESTA_SERVICE!B57)</f>
        <v/>
      </c>
      <c r="S57" s="201" t="str">
        <f>IF((ANXE_2_PRESTA_SERVICE!C57)=0,"",ANXE_2_PRESTA_SERVICE!C57)</f>
        <v/>
      </c>
      <c r="T57" s="30" t="str">
        <f>IF((ANXE_2_PRESTA_SERVICE!D57)=0,"",ANXE_2_PRESTA_SERVICE!D57)</f>
        <v/>
      </c>
      <c r="U57" s="30" t="str">
        <f>IF((ANXE_2_PRESTA_SERVICE!E57)=0,"",ANXE_2_PRESTA_SERVICE!E57)</f>
        <v/>
      </c>
      <c r="V57" s="77" t="str">
        <f>IF((ANXE_2_PRESTA_SERVICE!F57)=0,"",ANXE_2_PRESTA_SERVICE!F57)</f>
        <v/>
      </c>
      <c r="W57" s="144" t="str">
        <f>IF((ANXE_2_PRESTA_SERVICE!G57)=0,"",ANXE_2_PRESTA_SERVICE!G57)</f>
        <v/>
      </c>
      <c r="X57" s="145" t="str">
        <f>IF((ANXE_2_PRESTA_SERVICE!H57)=0,"",ANXE_2_PRESTA_SERVICE!H57)</f>
        <v/>
      </c>
      <c r="Y57" s="140" t="str">
        <f>IF((ANXE_2_PRESTA_SERVICE!I57)=0,"",ANXE_2_PRESTA_SERVICE!I57)</f>
        <v/>
      </c>
      <c r="Z57" s="156" t="str">
        <f>IF((ANXE_2_PRESTA_SERVICE!J57)=0,"",ANXE_2_PRESTA_SERVICE!J57)</f>
        <v/>
      </c>
      <c r="AA57" s="147" t="str">
        <f>IF((ANXE_2_PRESTA_SERVICE!K57)=0,"",ANXE_2_PRESTA_SERVICE!K57)</f>
        <v/>
      </c>
      <c r="AB57" s="156" t="str">
        <f>IF((ANXE_2_PRESTA_SERVICE!L57)=0,"",ANXE_2_PRESTA_SERVICE!L57)</f>
        <v/>
      </c>
      <c r="AC57" s="147" t="str">
        <f>IF((ANXE_2_PRESTA_SERVICE!M57)=0,"",ANXE_2_PRESTA_SERVICE!M57)</f>
        <v/>
      </c>
      <c r="AD57" s="156" t="str">
        <f>IF((ANXE_2_PRESTA_SERVICE!N57)=0,"",ANXE_2_PRESTA_SERVICE!N57)</f>
        <v/>
      </c>
      <c r="AE57" s="30" t="str">
        <f>IF((ANXE_2_PRESTA_SERVICE!O57)=0,"",ANXE_2_PRESTA_SERVICE!O57)</f>
        <v/>
      </c>
      <c r="AF57" s="19"/>
      <c r="AG57" s="147"/>
      <c r="AH57" s="157" t="str">
        <f t="shared" si="4"/>
        <v/>
      </c>
      <c r="AI57" s="69" t="str">
        <f t="shared" si="1"/>
        <v/>
      </c>
      <c r="AJ57" s="153" t="str">
        <f t="shared" si="7"/>
        <v/>
      </c>
      <c r="AK57" s="108" t="str">
        <f t="shared" si="8"/>
        <v/>
      </c>
      <c r="AL57" s="68"/>
      <c r="AM57" s="67"/>
    </row>
    <row r="58" spans="1:39" x14ac:dyDescent="0.25">
      <c r="A58" s="19"/>
      <c r="B58" s="102"/>
      <c r="C58" s="86"/>
      <c r="D58" s="86"/>
      <c r="E58" s="85"/>
      <c r="F58" s="142"/>
      <c r="G58" s="127"/>
      <c r="H58" s="128"/>
      <c r="I58" s="143"/>
      <c r="J58" s="138"/>
      <c r="K58" s="139"/>
      <c r="L58" s="138"/>
      <c r="M58" s="139"/>
      <c r="N58" s="108" t="str">
        <f t="shared" si="9"/>
        <v/>
      </c>
      <c r="O58" s="81"/>
      <c r="P58" s="19"/>
      <c r="R58" s="30" t="str">
        <f>IF((ANXE_2_PRESTA_SERVICE!B58)=0,"",ANXE_2_PRESTA_SERVICE!B58)</f>
        <v/>
      </c>
      <c r="S58" s="201" t="str">
        <f>IF((ANXE_2_PRESTA_SERVICE!C58)=0,"",ANXE_2_PRESTA_SERVICE!C58)</f>
        <v/>
      </c>
      <c r="T58" s="30" t="str">
        <f>IF((ANXE_2_PRESTA_SERVICE!D58)=0,"",ANXE_2_PRESTA_SERVICE!D58)</f>
        <v/>
      </c>
      <c r="U58" s="30" t="str">
        <f>IF((ANXE_2_PRESTA_SERVICE!E58)=0,"",ANXE_2_PRESTA_SERVICE!E58)</f>
        <v/>
      </c>
      <c r="V58" s="77" t="str">
        <f>IF((ANXE_2_PRESTA_SERVICE!F58)=0,"",ANXE_2_PRESTA_SERVICE!F58)</f>
        <v/>
      </c>
      <c r="W58" s="144" t="str">
        <f>IF((ANXE_2_PRESTA_SERVICE!G58)=0,"",ANXE_2_PRESTA_SERVICE!G58)</f>
        <v/>
      </c>
      <c r="X58" s="145" t="str">
        <f>IF((ANXE_2_PRESTA_SERVICE!H58)=0,"",ANXE_2_PRESTA_SERVICE!H58)</f>
        <v/>
      </c>
      <c r="Y58" s="140" t="str">
        <f>IF((ANXE_2_PRESTA_SERVICE!I58)=0,"",ANXE_2_PRESTA_SERVICE!I58)</f>
        <v/>
      </c>
      <c r="Z58" s="156" t="str">
        <f>IF((ANXE_2_PRESTA_SERVICE!J58)=0,"",ANXE_2_PRESTA_SERVICE!J58)</f>
        <v/>
      </c>
      <c r="AA58" s="147" t="str">
        <f>IF((ANXE_2_PRESTA_SERVICE!K58)=0,"",ANXE_2_PRESTA_SERVICE!K58)</f>
        <v/>
      </c>
      <c r="AB58" s="156" t="str">
        <f>IF((ANXE_2_PRESTA_SERVICE!L58)=0,"",ANXE_2_PRESTA_SERVICE!L58)</f>
        <v/>
      </c>
      <c r="AC58" s="147" t="str">
        <f>IF((ANXE_2_PRESTA_SERVICE!M58)=0,"",ANXE_2_PRESTA_SERVICE!M58)</f>
        <v/>
      </c>
      <c r="AD58" s="156" t="str">
        <f>IF((ANXE_2_PRESTA_SERVICE!N58)=0,"",ANXE_2_PRESTA_SERVICE!N58)</f>
        <v/>
      </c>
      <c r="AE58" s="30" t="str">
        <f>IF((ANXE_2_PRESTA_SERVICE!O58)=0,"",ANXE_2_PRESTA_SERVICE!O58)</f>
        <v/>
      </c>
      <c r="AF58" s="19"/>
      <c r="AG58" s="147"/>
      <c r="AH58" s="157" t="str">
        <f t="shared" si="4"/>
        <v/>
      </c>
      <c r="AI58" s="69" t="str">
        <f t="shared" si="1"/>
        <v/>
      </c>
      <c r="AJ58" s="153" t="str">
        <f t="shared" si="7"/>
        <v/>
      </c>
      <c r="AK58" s="108" t="str">
        <f t="shared" si="8"/>
        <v/>
      </c>
      <c r="AL58" s="68"/>
      <c r="AM58" s="67"/>
    </row>
    <row r="59" spans="1:39" x14ac:dyDescent="0.25">
      <c r="A59" s="19"/>
      <c r="B59" s="102"/>
      <c r="C59" s="86"/>
      <c r="D59" s="86"/>
      <c r="E59" s="85"/>
      <c r="F59" s="142"/>
      <c r="G59" s="127"/>
      <c r="H59" s="128"/>
      <c r="I59" s="143"/>
      <c r="J59" s="138"/>
      <c r="K59" s="139"/>
      <c r="L59" s="138"/>
      <c r="M59" s="139"/>
      <c r="N59" s="108" t="str">
        <f t="shared" si="9"/>
        <v/>
      </c>
      <c r="O59" s="81"/>
      <c r="P59" s="19"/>
      <c r="R59" s="30" t="str">
        <f>IF((ANXE_2_PRESTA_SERVICE!B59)=0,"",ANXE_2_PRESTA_SERVICE!B59)</f>
        <v/>
      </c>
      <c r="S59" s="201" t="str">
        <f>IF((ANXE_2_PRESTA_SERVICE!C59)=0,"",ANXE_2_PRESTA_SERVICE!C59)</f>
        <v/>
      </c>
      <c r="T59" s="30" t="str">
        <f>IF((ANXE_2_PRESTA_SERVICE!D59)=0,"",ANXE_2_PRESTA_SERVICE!D59)</f>
        <v/>
      </c>
      <c r="U59" s="30" t="str">
        <f>IF((ANXE_2_PRESTA_SERVICE!E59)=0,"",ANXE_2_PRESTA_SERVICE!E59)</f>
        <v/>
      </c>
      <c r="V59" s="77" t="str">
        <f>IF((ANXE_2_PRESTA_SERVICE!F59)=0,"",ANXE_2_PRESTA_SERVICE!F59)</f>
        <v/>
      </c>
      <c r="W59" s="144" t="str">
        <f>IF((ANXE_2_PRESTA_SERVICE!G59)=0,"",ANXE_2_PRESTA_SERVICE!G59)</f>
        <v/>
      </c>
      <c r="X59" s="145" t="str">
        <f>IF((ANXE_2_PRESTA_SERVICE!H59)=0,"",ANXE_2_PRESTA_SERVICE!H59)</f>
        <v/>
      </c>
      <c r="Y59" s="140" t="str">
        <f>IF((ANXE_2_PRESTA_SERVICE!I59)=0,"",ANXE_2_PRESTA_SERVICE!I59)</f>
        <v/>
      </c>
      <c r="Z59" s="156" t="str">
        <f>IF((ANXE_2_PRESTA_SERVICE!J59)=0,"",ANXE_2_PRESTA_SERVICE!J59)</f>
        <v/>
      </c>
      <c r="AA59" s="147" t="str">
        <f>IF((ANXE_2_PRESTA_SERVICE!K59)=0,"",ANXE_2_PRESTA_SERVICE!K59)</f>
        <v/>
      </c>
      <c r="AB59" s="156" t="str">
        <f>IF((ANXE_2_PRESTA_SERVICE!L59)=0,"",ANXE_2_PRESTA_SERVICE!L59)</f>
        <v/>
      </c>
      <c r="AC59" s="147" t="str">
        <f>IF((ANXE_2_PRESTA_SERVICE!M59)=0,"",ANXE_2_PRESTA_SERVICE!M59)</f>
        <v/>
      </c>
      <c r="AD59" s="156" t="str">
        <f>IF((ANXE_2_PRESTA_SERVICE!N59)=0,"",ANXE_2_PRESTA_SERVICE!N59)</f>
        <v/>
      </c>
      <c r="AE59" s="30" t="str">
        <f>IF((ANXE_2_PRESTA_SERVICE!O59)=0,"",ANXE_2_PRESTA_SERVICE!O59)</f>
        <v/>
      </c>
      <c r="AF59" s="19"/>
      <c r="AG59" s="147"/>
      <c r="AH59" s="157" t="str">
        <f t="shared" si="4"/>
        <v/>
      </c>
      <c r="AI59" s="69" t="str">
        <f t="shared" si="1"/>
        <v/>
      </c>
      <c r="AJ59" s="153" t="str">
        <f t="shared" si="7"/>
        <v/>
      </c>
      <c r="AK59" s="108" t="str">
        <f t="shared" si="8"/>
        <v/>
      </c>
      <c r="AL59" s="68"/>
      <c r="AM59" s="67"/>
    </row>
    <row r="60" spans="1:39" x14ac:dyDescent="0.25">
      <c r="A60" s="19"/>
      <c r="B60" s="102"/>
      <c r="C60" s="86"/>
      <c r="D60" s="86"/>
      <c r="E60" s="85"/>
      <c r="F60" s="142"/>
      <c r="G60" s="127"/>
      <c r="H60" s="128"/>
      <c r="I60" s="143"/>
      <c r="J60" s="138"/>
      <c r="K60" s="139"/>
      <c r="L60" s="138"/>
      <c r="M60" s="139"/>
      <c r="N60" s="108" t="str">
        <f t="shared" si="9"/>
        <v/>
      </c>
      <c r="O60" s="81"/>
      <c r="P60" s="19"/>
      <c r="R60" s="30" t="str">
        <f>IF((ANXE_2_PRESTA_SERVICE!B60)=0,"",ANXE_2_PRESTA_SERVICE!B60)</f>
        <v/>
      </c>
      <c r="S60" s="201" t="str">
        <f>IF((ANXE_2_PRESTA_SERVICE!C60)=0,"",ANXE_2_PRESTA_SERVICE!C60)</f>
        <v/>
      </c>
      <c r="T60" s="30" t="str">
        <f>IF((ANXE_2_PRESTA_SERVICE!D60)=0,"",ANXE_2_PRESTA_SERVICE!D60)</f>
        <v/>
      </c>
      <c r="U60" s="30" t="str">
        <f>IF((ANXE_2_PRESTA_SERVICE!E60)=0,"",ANXE_2_PRESTA_SERVICE!E60)</f>
        <v/>
      </c>
      <c r="V60" s="77" t="str">
        <f>IF((ANXE_2_PRESTA_SERVICE!F60)=0,"",ANXE_2_PRESTA_SERVICE!F60)</f>
        <v/>
      </c>
      <c r="W60" s="144" t="str">
        <f>IF((ANXE_2_PRESTA_SERVICE!G60)=0,"",ANXE_2_PRESTA_SERVICE!G60)</f>
        <v/>
      </c>
      <c r="X60" s="145" t="str">
        <f>IF((ANXE_2_PRESTA_SERVICE!H60)=0,"",ANXE_2_PRESTA_SERVICE!H60)</f>
        <v/>
      </c>
      <c r="Y60" s="140" t="str">
        <f>IF((ANXE_2_PRESTA_SERVICE!I60)=0,"",ANXE_2_PRESTA_SERVICE!I60)</f>
        <v/>
      </c>
      <c r="Z60" s="156" t="str">
        <f>IF((ANXE_2_PRESTA_SERVICE!J60)=0,"",ANXE_2_PRESTA_SERVICE!J60)</f>
        <v/>
      </c>
      <c r="AA60" s="147" t="str">
        <f>IF((ANXE_2_PRESTA_SERVICE!K60)=0,"",ANXE_2_PRESTA_SERVICE!K60)</f>
        <v/>
      </c>
      <c r="AB60" s="156" t="str">
        <f>IF((ANXE_2_PRESTA_SERVICE!L60)=0,"",ANXE_2_PRESTA_SERVICE!L60)</f>
        <v/>
      </c>
      <c r="AC60" s="147" t="str">
        <f>IF((ANXE_2_PRESTA_SERVICE!M60)=0,"",ANXE_2_PRESTA_SERVICE!M60)</f>
        <v/>
      </c>
      <c r="AD60" s="156" t="str">
        <f>IF((ANXE_2_PRESTA_SERVICE!N60)=0,"",ANXE_2_PRESTA_SERVICE!N60)</f>
        <v/>
      </c>
      <c r="AE60" s="30" t="str">
        <f>IF((ANXE_2_PRESTA_SERVICE!O60)=0,"",ANXE_2_PRESTA_SERVICE!O60)</f>
        <v/>
      </c>
      <c r="AF60" s="19"/>
      <c r="AG60" s="147"/>
      <c r="AH60" s="157" t="str">
        <f t="shared" si="4"/>
        <v/>
      </c>
      <c r="AI60" s="69" t="str">
        <f t="shared" si="1"/>
        <v/>
      </c>
      <c r="AJ60" s="153" t="str">
        <f t="shared" si="7"/>
        <v/>
      </c>
      <c r="AK60" s="108" t="str">
        <f t="shared" si="8"/>
        <v/>
      </c>
      <c r="AL60" s="68"/>
      <c r="AM60" s="67"/>
    </row>
    <row r="61" spans="1:39" x14ac:dyDescent="0.25">
      <c r="A61" s="19"/>
      <c r="B61" s="102"/>
      <c r="C61" s="86"/>
      <c r="D61" s="86"/>
      <c r="E61" s="85"/>
      <c r="F61" s="142"/>
      <c r="G61" s="127"/>
      <c r="H61" s="128"/>
      <c r="I61" s="143"/>
      <c r="J61" s="138"/>
      <c r="K61" s="139"/>
      <c r="L61" s="138"/>
      <c r="M61" s="139"/>
      <c r="N61" s="108" t="str">
        <f t="shared" si="9"/>
        <v/>
      </c>
      <c r="O61" s="81"/>
      <c r="P61" s="19"/>
      <c r="R61" s="30" t="str">
        <f>IF((ANXE_2_PRESTA_SERVICE!B61)=0,"",ANXE_2_PRESTA_SERVICE!B61)</f>
        <v/>
      </c>
      <c r="S61" s="201" t="str">
        <f>IF((ANXE_2_PRESTA_SERVICE!C61)=0,"",ANXE_2_PRESTA_SERVICE!C61)</f>
        <v/>
      </c>
      <c r="T61" s="30" t="str">
        <f>IF((ANXE_2_PRESTA_SERVICE!D61)=0,"",ANXE_2_PRESTA_SERVICE!D61)</f>
        <v/>
      </c>
      <c r="U61" s="30" t="str">
        <f>IF((ANXE_2_PRESTA_SERVICE!E61)=0,"",ANXE_2_PRESTA_SERVICE!E61)</f>
        <v/>
      </c>
      <c r="V61" s="77" t="str">
        <f>IF((ANXE_2_PRESTA_SERVICE!F61)=0,"",ANXE_2_PRESTA_SERVICE!F61)</f>
        <v/>
      </c>
      <c r="W61" s="144" t="str">
        <f>IF((ANXE_2_PRESTA_SERVICE!G61)=0,"",ANXE_2_PRESTA_SERVICE!G61)</f>
        <v/>
      </c>
      <c r="X61" s="145" t="str">
        <f>IF((ANXE_2_PRESTA_SERVICE!H61)=0,"",ANXE_2_PRESTA_SERVICE!H61)</f>
        <v/>
      </c>
      <c r="Y61" s="140" t="str">
        <f>IF((ANXE_2_PRESTA_SERVICE!I61)=0,"",ANXE_2_PRESTA_SERVICE!I61)</f>
        <v/>
      </c>
      <c r="Z61" s="156" t="str">
        <f>IF((ANXE_2_PRESTA_SERVICE!J61)=0,"",ANXE_2_PRESTA_SERVICE!J61)</f>
        <v/>
      </c>
      <c r="AA61" s="147" t="str">
        <f>IF((ANXE_2_PRESTA_SERVICE!K61)=0,"",ANXE_2_PRESTA_SERVICE!K61)</f>
        <v/>
      </c>
      <c r="AB61" s="156" t="str">
        <f>IF((ANXE_2_PRESTA_SERVICE!L61)=0,"",ANXE_2_PRESTA_SERVICE!L61)</f>
        <v/>
      </c>
      <c r="AC61" s="147" t="str">
        <f>IF((ANXE_2_PRESTA_SERVICE!M61)=0,"",ANXE_2_PRESTA_SERVICE!M61)</f>
        <v/>
      </c>
      <c r="AD61" s="156" t="str">
        <f>IF((ANXE_2_PRESTA_SERVICE!N61)=0,"",ANXE_2_PRESTA_SERVICE!N61)</f>
        <v/>
      </c>
      <c r="AE61" s="30" t="str">
        <f>IF((ANXE_2_PRESTA_SERVICE!O61)=0,"",ANXE_2_PRESTA_SERVICE!O61)</f>
        <v/>
      </c>
      <c r="AF61" s="19"/>
      <c r="AG61" s="147"/>
      <c r="AH61" s="157" t="str">
        <f t="shared" si="4"/>
        <v/>
      </c>
      <c r="AI61" s="69" t="str">
        <f t="shared" si="1"/>
        <v/>
      </c>
      <c r="AJ61" s="153" t="str">
        <f t="shared" si="7"/>
        <v/>
      </c>
      <c r="AK61" s="108" t="str">
        <f t="shared" si="8"/>
        <v/>
      </c>
      <c r="AL61" s="68"/>
      <c r="AM61" s="67"/>
    </row>
    <row r="62" spans="1:39" x14ac:dyDescent="0.25">
      <c r="A62" s="19"/>
      <c r="B62" s="102"/>
      <c r="C62" s="86"/>
      <c r="D62" s="86"/>
      <c r="E62" s="85"/>
      <c r="F62" s="142"/>
      <c r="G62" s="127"/>
      <c r="H62" s="128"/>
      <c r="I62" s="143"/>
      <c r="J62" s="138"/>
      <c r="K62" s="139"/>
      <c r="L62" s="138"/>
      <c r="M62" s="139"/>
      <c r="N62" s="108" t="str">
        <f t="shared" si="9"/>
        <v/>
      </c>
      <c r="O62" s="81"/>
      <c r="P62" s="19"/>
      <c r="R62" s="30" t="str">
        <f>IF((ANXE_2_PRESTA_SERVICE!B62)=0,"",ANXE_2_PRESTA_SERVICE!B62)</f>
        <v/>
      </c>
      <c r="S62" s="201" t="str">
        <f>IF((ANXE_2_PRESTA_SERVICE!C62)=0,"",ANXE_2_PRESTA_SERVICE!C62)</f>
        <v/>
      </c>
      <c r="T62" s="30" t="str">
        <f>IF((ANXE_2_PRESTA_SERVICE!D62)=0,"",ANXE_2_PRESTA_SERVICE!D62)</f>
        <v/>
      </c>
      <c r="U62" s="30" t="str">
        <f>IF((ANXE_2_PRESTA_SERVICE!E62)=0,"",ANXE_2_PRESTA_SERVICE!E62)</f>
        <v/>
      </c>
      <c r="V62" s="77" t="str">
        <f>IF((ANXE_2_PRESTA_SERVICE!F62)=0,"",ANXE_2_PRESTA_SERVICE!F62)</f>
        <v/>
      </c>
      <c r="W62" s="144" t="str">
        <f>IF((ANXE_2_PRESTA_SERVICE!G62)=0,"",ANXE_2_PRESTA_SERVICE!G62)</f>
        <v/>
      </c>
      <c r="X62" s="145" t="str">
        <f>IF((ANXE_2_PRESTA_SERVICE!H62)=0,"",ANXE_2_PRESTA_SERVICE!H62)</f>
        <v/>
      </c>
      <c r="Y62" s="140" t="str">
        <f>IF((ANXE_2_PRESTA_SERVICE!I62)=0,"",ANXE_2_PRESTA_SERVICE!I62)</f>
        <v/>
      </c>
      <c r="Z62" s="156" t="str">
        <f>IF((ANXE_2_PRESTA_SERVICE!J62)=0,"",ANXE_2_PRESTA_SERVICE!J62)</f>
        <v/>
      </c>
      <c r="AA62" s="147" t="str">
        <f>IF((ANXE_2_PRESTA_SERVICE!K62)=0,"",ANXE_2_PRESTA_SERVICE!K62)</f>
        <v/>
      </c>
      <c r="AB62" s="156" t="str">
        <f>IF((ANXE_2_PRESTA_SERVICE!L62)=0,"",ANXE_2_PRESTA_SERVICE!L62)</f>
        <v/>
      </c>
      <c r="AC62" s="147" t="str">
        <f>IF((ANXE_2_PRESTA_SERVICE!M62)=0,"",ANXE_2_PRESTA_SERVICE!M62)</f>
        <v/>
      </c>
      <c r="AD62" s="156" t="str">
        <f>IF((ANXE_2_PRESTA_SERVICE!N62)=0,"",ANXE_2_PRESTA_SERVICE!N62)</f>
        <v/>
      </c>
      <c r="AE62" s="30" t="str">
        <f>IF((ANXE_2_PRESTA_SERVICE!O62)=0,"",ANXE_2_PRESTA_SERVICE!O62)</f>
        <v/>
      </c>
      <c r="AF62" s="19"/>
      <c r="AG62" s="147"/>
      <c r="AH62" s="157" t="str">
        <f t="shared" si="4"/>
        <v/>
      </c>
      <c r="AI62" s="69" t="str">
        <f t="shared" si="1"/>
        <v/>
      </c>
      <c r="AJ62" s="153" t="str">
        <f t="shared" si="7"/>
        <v/>
      </c>
      <c r="AK62" s="108" t="str">
        <f t="shared" si="8"/>
        <v/>
      </c>
      <c r="AL62" s="68"/>
      <c r="AM62" s="67"/>
    </row>
    <row r="63" spans="1:39" x14ac:dyDescent="0.25">
      <c r="A63" s="19"/>
      <c r="B63" s="102"/>
      <c r="C63" s="86"/>
      <c r="D63" s="86"/>
      <c r="E63" s="85"/>
      <c r="F63" s="142"/>
      <c r="G63" s="127"/>
      <c r="H63" s="128"/>
      <c r="I63" s="143"/>
      <c r="J63" s="138"/>
      <c r="K63" s="139"/>
      <c r="L63" s="138"/>
      <c r="M63" s="139"/>
      <c r="N63" s="108" t="str">
        <f t="shared" si="9"/>
        <v/>
      </c>
      <c r="O63" s="81"/>
      <c r="P63" s="19"/>
      <c r="R63" s="30" t="str">
        <f>IF((ANXE_2_PRESTA_SERVICE!B63)=0,"",ANXE_2_PRESTA_SERVICE!B63)</f>
        <v/>
      </c>
      <c r="S63" s="201" t="str">
        <f>IF((ANXE_2_PRESTA_SERVICE!C63)=0,"",ANXE_2_PRESTA_SERVICE!C63)</f>
        <v/>
      </c>
      <c r="T63" s="30" t="str">
        <f>IF((ANXE_2_PRESTA_SERVICE!D63)=0,"",ANXE_2_PRESTA_SERVICE!D63)</f>
        <v/>
      </c>
      <c r="U63" s="30" t="str">
        <f>IF((ANXE_2_PRESTA_SERVICE!E63)=0,"",ANXE_2_PRESTA_SERVICE!E63)</f>
        <v/>
      </c>
      <c r="V63" s="77" t="str">
        <f>IF((ANXE_2_PRESTA_SERVICE!F63)=0,"",ANXE_2_PRESTA_SERVICE!F63)</f>
        <v/>
      </c>
      <c r="W63" s="144" t="str">
        <f>IF((ANXE_2_PRESTA_SERVICE!G63)=0,"",ANXE_2_PRESTA_SERVICE!G63)</f>
        <v/>
      </c>
      <c r="X63" s="145" t="str">
        <f>IF((ANXE_2_PRESTA_SERVICE!H63)=0,"",ANXE_2_PRESTA_SERVICE!H63)</f>
        <v/>
      </c>
      <c r="Y63" s="140" t="str">
        <f>IF((ANXE_2_PRESTA_SERVICE!I63)=0,"",ANXE_2_PRESTA_SERVICE!I63)</f>
        <v/>
      </c>
      <c r="Z63" s="156" t="str">
        <f>IF((ANXE_2_PRESTA_SERVICE!J63)=0,"",ANXE_2_PRESTA_SERVICE!J63)</f>
        <v/>
      </c>
      <c r="AA63" s="147" t="str">
        <f>IF((ANXE_2_PRESTA_SERVICE!K63)=0,"",ANXE_2_PRESTA_SERVICE!K63)</f>
        <v/>
      </c>
      <c r="AB63" s="156" t="str">
        <f>IF((ANXE_2_PRESTA_SERVICE!L63)=0,"",ANXE_2_PRESTA_SERVICE!L63)</f>
        <v/>
      </c>
      <c r="AC63" s="147" t="str">
        <f>IF((ANXE_2_PRESTA_SERVICE!M63)=0,"",ANXE_2_PRESTA_SERVICE!M63)</f>
        <v/>
      </c>
      <c r="AD63" s="156" t="str">
        <f>IF((ANXE_2_PRESTA_SERVICE!N63)=0,"",ANXE_2_PRESTA_SERVICE!N63)</f>
        <v/>
      </c>
      <c r="AE63" s="30" t="str">
        <f>IF((ANXE_2_PRESTA_SERVICE!O63)=0,"",ANXE_2_PRESTA_SERVICE!O63)</f>
        <v/>
      </c>
      <c r="AF63" s="19"/>
      <c r="AG63" s="147"/>
      <c r="AH63" s="157" t="str">
        <f t="shared" si="4"/>
        <v/>
      </c>
      <c r="AI63" s="69" t="str">
        <f t="shared" si="1"/>
        <v/>
      </c>
      <c r="AJ63" s="153" t="str">
        <f t="shared" si="7"/>
        <v/>
      </c>
      <c r="AK63" s="108" t="str">
        <f t="shared" si="8"/>
        <v/>
      </c>
      <c r="AL63" s="68"/>
      <c r="AM63" s="67"/>
    </row>
    <row r="64" spans="1:39" x14ac:dyDescent="0.25">
      <c r="A64" s="19"/>
      <c r="B64" s="102"/>
      <c r="C64" s="86"/>
      <c r="D64" s="86"/>
      <c r="E64" s="85"/>
      <c r="F64" s="142"/>
      <c r="G64" s="127"/>
      <c r="H64" s="128"/>
      <c r="I64" s="143"/>
      <c r="J64" s="138"/>
      <c r="K64" s="139"/>
      <c r="L64" s="138"/>
      <c r="M64" s="139"/>
      <c r="N64" s="108" t="str">
        <f t="shared" si="9"/>
        <v/>
      </c>
      <c r="O64" s="81"/>
      <c r="P64" s="19"/>
      <c r="R64" s="30" t="str">
        <f>IF((ANXE_2_PRESTA_SERVICE!B64)=0,"",ANXE_2_PRESTA_SERVICE!B64)</f>
        <v/>
      </c>
      <c r="S64" s="201" t="str">
        <f>IF((ANXE_2_PRESTA_SERVICE!C64)=0,"",ANXE_2_PRESTA_SERVICE!C64)</f>
        <v/>
      </c>
      <c r="T64" s="30" t="str">
        <f>IF((ANXE_2_PRESTA_SERVICE!D64)=0,"",ANXE_2_PRESTA_SERVICE!D64)</f>
        <v/>
      </c>
      <c r="U64" s="30" t="str">
        <f>IF((ANXE_2_PRESTA_SERVICE!E64)=0,"",ANXE_2_PRESTA_SERVICE!E64)</f>
        <v/>
      </c>
      <c r="V64" s="77" t="str">
        <f>IF((ANXE_2_PRESTA_SERVICE!F64)=0,"",ANXE_2_PRESTA_SERVICE!F64)</f>
        <v/>
      </c>
      <c r="W64" s="144" t="str">
        <f>IF((ANXE_2_PRESTA_SERVICE!G64)=0,"",ANXE_2_PRESTA_SERVICE!G64)</f>
        <v/>
      </c>
      <c r="X64" s="145" t="str">
        <f>IF((ANXE_2_PRESTA_SERVICE!H64)=0,"",ANXE_2_PRESTA_SERVICE!H64)</f>
        <v/>
      </c>
      <c r="Y64" s="140" t="str">
        <f>IF((ANXE_2_PRESTA_SERVICE!I64)=0,"",ANXE_2_PRESTA_SERVICE!I64)</f>
        <v/>
      </c>
      <c r="Z64" s="156" t="str">
        <f>IF((ANXE_2_PRESTA_SERVICE!J64)=0,"",ANXE_2_PRESTA_SERVICE!J64)</f>
        <v/>
      </c>
      <c r="AA64" s="147" t="str">
        <f>IF((ANXE_2_PRESTA_SERVICE!K64)=0,"",ANXE_2_PRESTA_SERVICE!K64)</f>
        <v/>
      </c>
      <c r="AB64" s="156" t="str">
        <f>IF((ANXE_2_PRESTA_SERVICE!L64)=0,"",ANXE_2_PRESTA_SERVICE!L64)</f>
        <v/>
      </c>
      <c r="AC64" s="147" t="str">
        <f>IF((ANXE_2_PRESTA_SERVICE!M64)=0,"",ANXE_2_PRESTA_SERVICE!M64)</f>
        <v/>
      </c>
      <c r="AD64" s="156" t="str">
        <f>IF((ANXE_2_PRESTA_SERVICE!N64)=0,"",ANXE_2_PRESTA_SERVICE!N64)</f>
        <v/>
      </c>
      <c r="AE64" s="30" t="str">
        <f>IF((ANXE_2_PRESTA_SERVICE!O64)=0,"",ANXE_2_PRESTA_SERVICE!O64)</f>
        <v/>
      </c>
      <c r="AF64" s="19"/>
      <c r="AG64" s="147"/>
      <c r="AH64" s="157" t="str">
        <f t="shared" si="4"/>
        <v/>
      </c>
      <c r="AI64" s="69" t="str">
        <f t="shared" si="1"/>
        <v/>
      </c>
      <c r="AJ64" s="153" t="str">
        <f t="shared" si="7"/>
        <v/>
      </c>
      <c r="AK64" s="108" t="str">
        <f t="shared" si="8"/>
        <v/>
      </c>
      <c r="AL64" s="68"/>
      <c r="AM64" s="67"/>
    </row>
    <row r="65" spans="1:39" x14ac:dyDescent="0.25">
      <c r="A65" s="19"/>
      <c r="B65" s="102"/>
      <c r="C65" s="86"/>
      <c r="D65" s="86"/>
      <c r="E65" s="85"/>
      <c r="F65" s="142"/>
      <c r="G65" s="127"/>
      <c r="H65" s="128"/>
      <c r="I65" s="143"/>
      <c r="J65" s="138"/>
      <c r="K65" s="139"/>
      <c r="L65" s="138"/>
      <c r="M65" s="139"/>
      <c r="N65" s="108" t="str">
        <f t="shared" si="9"/>
        <v/>
      </c>
      <c r="O65" s="81"/>
      <c r="P65" s="19"/>
      <c r="R65" s="30" t="str">
        <f>IF((ANXE_2_PRESTA_SERVICE!B65)=0,"",ANXE_2_PRESTA_SERVICE!B65)</f>
        <v/>
      </c>
      <c r="S65" s="201" t="str">
        <f>IF((ANXE_2_PRESTA_SERVICE!C65)=0,"",ANXE_2_PRESTA_SERVICE!C65)</f>
        <v/>
      </c>
      <c r="T65" s="30" t="str">
        <f>IF((ANXE_2_PRESTA_SERVICE!D65)=0,"",ANXE_2_PRESTA_SERVICE!D65)</f>
        <v/>
      </c>
      <c r="U65" s="30" t="str">
        <f>IF((ANXE_2_PRESTA_SERVICE!E65)=0,"",ANXE_2_PRESTA_SERVICE!E65)</f>
        <v/>
      </c>
      <c r="V65" s="77" t="str">
        <f>IF((ANXE_2_PRESTA_SERVICE!F65)=0,"",ANXE_2_PRESTA_SERVICE!F65)</f>
        <v/>
      </c>
      <c r="W65" s="144" t="str">
        <f>IF((ANXE_2_PRESTA_SERVICE!G65)=0,"",ANXE_2_PRESTA_SERVICE!G65)</f>
        <v/>
      </c>
      <c r="X65" s="145" t="str">
        <f>IF((ANXE_2_PRESTA_SERVICE!H65)=0,"",ANXE_2_PRESTA_SERVICE!H65)</f>
        <v/>
      </c>
      <c r="Y65" s="140" t="str">
        <f>IF((ANXE_2_PRESTA_SERVICE!I65)=0,"",ANXE_2_PRESTA_SERVICE!I65)</f>
        <v/>
      </c>
      <c r="Z65" s="156" t="str">
        <f>IF((ANXE_2_PRESTA_SERVICE!J65)=0,"",ANXE_2_PRESTA_SERVICE!J65)</f>
        <v/>
      </c>
      <c r="AA65" s="147" t="str">
        <f>IF((ANXE_2_PRESTA_SERVICE!K65)=0,"",ANXE_2_PRESTA_SERVICE!K65)</f>
        <v/>
      </c>
      <c r="AB65" s="156" t="str">
        <f>IF((ANXE_2_PRESTA_SERVICE!L65)=0,"",ANXE_2_PRESTA_SERVICE!L65)</f>
        <v/>
      </c>
      <c r="AC65" s="147" t="str">
        <f>IF((ANXE_2_PRESTA_SERVICE!M65)=0,"",ANXE_2_PRESTA_SERVICE!M65)</f>
        <v/>
      </c>
      <c r="AD65" s="156" t="str">
        <f>IF((ANXE_2_PRESTA_SERVICE!N65)=0,"",ANXE_2_PRESTA_SERVICE!N65)</f>
        <v/>
      </c>
      <c r="AE65" s="30" t="str">
        <f>IF((ANXE_2_PRESTA_SERVICE!O65)=0,"",ANXE_2_PRESTA_SERVICE!O65)</f>
        <v/>
      </c>
      <c r="AF65" s="19"/>
      <c r="AG65" s="147"/>
      <c r="AH65" s="157" t="str">
        <f t="shared" si="4"/>
        <v/>
      </c>
      <c r="AI65" s="69" t="str">
        <f t="shared" si="1"/>
        <v/>
      </c>
      <c r="AJ65" s="153" t="str">
        <f t="shared" si="7"/>
        <v/>
      </c>
      <c r="AK65" s="108" t="str">
        <f t="shared" si="8"/>
        <v/>
      </c>
      <c r="AL65" s="68"/>
      <c r="AM65" s="67"/>
    </row>
    <row r="66" spans="1:39" x14ac:dyDescent="0.25">
      <c r="A66" s="19"/>
      <c r="B66" s="102"/>
      <c r="C66" s="86"/>
      <c r="D66" s="86"/>
      <c r="E66" s="85"/>
      <c r="F66" s="142"/>
      <c r="G66" s="127"/>
      <c r="H66" s="128"/>
      <c r="I66" s="143"/>
      <c r="J66" s="138"/>
      <c r="K66" s="139"/>
      <c r="L66" s="138"/>
      <c r="M66" s="139"/>
      <c r="N66" s="108" t="str">
        <f t="shared" si="9"/>
        <v/>
      </c>
      <c r="O66" s="81"/>
      <c r="P66" s="19"/>
      <c r="R66" s="30" t="str">
        <f>IF((ANXE_2_PRESTA_SERVICE!B66)=0,"",ANXE_2_PRESTA_SERVICE!B66)</f>
        <v/>
      </c>
      <c r="S66" s="201" t="str">
        <f>IF((ANXE_2_PRESTA_SERVICE!C66)=0,"",ANXE_2_PRESTA_SERVICE!C66)</f>
        <v/>
      </c>
      <c r="T66" s="30" t="str">
        <f>IF((ANXE_2_PRESTA_SERVICE!D66)=0,"",ANXE_2_PRESTA_SERVICE!D66)</f>
        <v/>
      </c>
      <c r="U66" s="30" t="str">
        <f>IF((ANXE_2_PRESTA_SERVICE!E66)=0,"",ANXE_2_PRESTA_SERVICE!E66)</f>
        <v/>
      </c>
      <c r="V66" s="77" t="str">
        <f>IF((ANXE_2_PRESTA_SERVICE!F66)=0,"",ANXE_2_PRESTA_SERVICE!F66)</f>
        <v/>
      </c>
      <c r="W66" s="144" t="str">
        <f>IF((ANXE_2_PRESTA_SERVICE!G66)=0,"",ANXE_2_PRESTA_SERVICE!G66)</f>
        <v/>
      </c>
      <c r="X66" s="145" t="str">
        <f>IF((ANXE_2_PRESTA_SERVICE!H66)=0,"",ANXE_2_PRESTA_SERVICE!H66)</f>
        <v/>
      </c>
      <c r="Y66" s="140" t="str">
        <f>IF((ANXE_2_PRESTA_SERVICE!I66)=0,"",ANXE_2_PRESTA_SERVICE!I66)</f>
        <v/>
      </c>
      <c r="Z66" s="156" t="str">
        <f>IF((ANXE_2_PRESTA_SERVICE!J66)=0,"",ANXE_2_PRESTA_SERVICE!J66)</f>
        <v/>
      </c>
      <c r="AA66" s="147" t="str">
        <f>IF((ANXE_2_PRESTA_SERVICE!K66)=0,"",ANXE_2_PRESTA_SERVICE!K66)</f>
        <v/>
      </c>
      <c r="AB66" s="156" t="str">
        <f>IF((ANXE_2_PRESTA_SERVICE!L66)=0,"",ANXE_2_PRESTA_SERVICE!L66)</f>
        <v/>
      </c>
      <c r="AC66" s="147" t="str">
        <f>IF((ANXE_2_PRESTA_SERVICE!M66)=0,"",ANXE_2_PRESTA_SERVICE!M66)</f>
        <v/>
      </c>
      <c r="AD66" s="156" t="str">
        <f>IF((ANXE_2_PRESTA_SERVICE!N66)=0,"",ANXE_2_PRESTA_SERVICE!N66)</f>
        <v/>
      </c>
      <c r="AE66" s="30" t="str">
        <f>IF((ANXE_2_PRESTA_SERVICE!O66)=0,"",ANXE_2_PRESTA_SERVICE!O66)</f>
        <v/>
      </c>
      <c r="AF66" s="19"/>
      <c r="AG66" s="147"/>
      <c r="AH66" s="157" t="str">
        <f t="shared" si="4"/>
        <v/>
      </c>
      <c r="AI66" s="69" t="str">
        <f t="shared" si="1"/>
        <v/>
      </c>
      <c r="AJ66" s="153" t="str">
        <f t="shared" si="7"/>
        <v/>
      </c>
      <c r="AK66" s="108" t="str">
        <f t="shared" si="8"/>
        <v/>
      </c>
      <c r="AL66" s="68"/>
      <c r="AM66" s="67"/>
    </row>
    <row r="67" spans="1:39" x14ac:dyDescent="0.25">
      <c r="A67" s="19"/>
      <c r="B67" s="102"/>
      <c r="C67" s="86"/>
      <c r="D67" s="86"/>
      <c r="E67" s="85"/>
      <c r="F67" s="142"/>
      <c r="G67" s="127"/>
      <c r="H67" s="128"/>
      <c r="I67" s="143"/>
      <c r="J67" s="138"/>
      <c r="K67" s="139"/>
      <c r="L67" s="138"/>
      <c r="M67" s="139"/>
      <c r="N67" s="108" t="str">
        <f t="shared" si="9"/>
        <v/>
      </c>
      <c r="O67" s="81"/>
      <c r="P67" s="19"/>
      <c r="R67" s="30" t="str">
        <f>IF((ANXE_2_PRESTA_SERVICE!B67)=0,"",ANXE_2_PRESTA_SERVICE!B67)</f>
        <v/>
      </c>
      <c r="S67" s="201" t="str">
        <f>IF((ANXE_2_PRESTA_SERVICE!C67)=0,"",ANXE_2_PRESTA_SERVICE!C67)</f>
        <v/>
      </c>
      <c r="T67" s="30" t="str">
        <f>IF((ANXE_2_PRESTA_SERVICE!D67)=0,"",ANXE_2_PRESTA_SERVICE!D67)</f>
        <v/>
      </c>
      <c r="U67" s="30" t="str">
        <f>IF((ANXE_2_PRESTA_SERVICE!E67)=0,"",ANXE_2_PRESTA_SERVICE!E67)</f>
        <v/>
      </c>
      <c r="V67" s="77" t="str">
        <f>IF((ANXE_2_PRESTA_SERVICE!F67)=0,"",ANXE_2_PRESTA_SERVICE!F67)</f>
        <v/>
      </c>
      <c r="W67" s="144" t="str">
        <f>IF((ANXE_2_PRESTA_SERVICE!G67)=0,"",ANXE_2_PRESTA_SERVICE!G67)</f>
        <v/>
      </c>
      <c r="X67" s="145" t="str">
        <f>IF((ANXE_2_PRESTA_SERVICE!H67)=0,"",ANXE_2_PRESTA_SERVICE!H67)</f>
        <v/>
      </c>
      <c r="Y67" s="140" t="str">
        <f>IF((ANXE_2_PRESTA_SERVICE!I67)=0,"",ANXE_2_PRESTA_SERVICE!I67)</f>
        <v/>
      </c>
      <c r="Z67" s="156" t="str">
        <f>IF((ANXE_2_PRESTA_SERVICE!J67)=0,"",ANXE_2_PRESTA_SERVICE!J67)</f>
        <v/>
      </c>
      <c r="AA67" s="147" t="str">
        <f>IF((ANXE_2_PRESTA_SERVICE!K67)=0,"",ANXE_2_PRESTA_SERVICE!K67)</f>
        <v/>
      </c>
      <c r="AB67" s="156" t="str">
        <f>IF((ANXE_2_PRESTA_SERVICE!L67)=0,"",ANXE_2_PRESTA_SERVICE!L67)</f>
        <v/>
      </c>
      <c r="AC67" s="147" t="str">
        <f>IF((ANXE_2_PRESTA_SERVICE!M67)=0,"",ANXE_2_PRESTA_SERVICE!M67)</f>
        <v/>
      </c>
      <c r="AD67" s="156" t="str">
        <f>IF((ANXE_2_PRESTA_SERVICE!N67)=0,"",ANXE_2_PRESTA_SERVICE!N67)</f>
        <v/>
      </c>
      <c r="AE67" s="30" t="str">
        <f>IF((ANXE_2_PRESTA_SERVICE!O67)=0,"",ANXE_2_PRESTA_SERVICE!O67)</f>
        <v/>
      </c>
      <c r="AF67" s="19"/>
      <c r="AG67" s="147"/>
      <c r="AH67" s="157" t="str">
        <f t="shared" si="4"/>
        <v/>
      </c>
      <c r="AI67" s="69" t="str">
        <f t="shared" si="1"/>
        <v/>
      </c>
      <c r="AJ67" s="153" t="str">
        <f t="shared" si="7"/>
        <v/>
      </c>
      <c r="AK67" s="108" t="str">
        <f t="shared" si="8"/>
        <v/>
      </c>
      <c r="AL67" s="68"/>
      <c r="AM67" s="67"/>
    </row>
    <row r="68" spans="1:39" x14ac:dyDescent="0.25">
      <c r="A68" s="19"/>
      <c r="B68" s="102"/>
      <c r="C68" s="86"/>
      <c r="D68" s="86"/>
      <c r="E68" s="85"/>
      <c r="F68" s="142"/>
      <c r="G68" s="127"/>
      <c r="H68" s="128"/>
      <c r="I68" s="143"/>
      <c r="J68" s="138"/>
      <c r="K68" s="139"/>
      <c r="L68" s="138"/>
      <c r="M68" s="139"/>
      <c r="N68" s="108" t="str">
        <f t="shared" si="9"/>
        <v/>
      </c>
      <c r="O68" s="81"/>
      <c r="P68" s="19"/>
      <c r="R68" s="30" t="str">
        <f>IF((ANXE_2_PRESTA_SERVICE!B68)=0,"",ANXE_2_PRESTA_SERVICE!B68)</f>
        <v/>
      </c>
      <c r="S68" s="201" t="str">
        <f>IF((ANXE_2_PRESTA_SERVICE!C68)=0,"",ANXE_2_PRESTA_SERVICE!C68)</f>
        <v/>
      </c>
      <c r="T68" s="30" t="str">
        <f>IF((ANXE_2_PRESTA_SERVICE!D68)=0,"",ANXE_2_PRESTA_SERVICE!D68)</f>
        <v/>
      </c>
      <c r="U68" s="30" t="str">
        <f>IF((ANXE_2_PRESTA_SERVICE!E68)=0,"",ANXE_2_PRESTA_SERVICE!E68)</f>
        <v/>
      </c>
      <c r="V68" s="77" t="str">
        <f>IF((ANXE_2_PRESTA_SERVICE!F68)=0,"",ANXE_2_PRESTA_SERVICE!F68)</f>
        <v/>
      </c>
      <c r="W68" s="144" t="str">
        <f>IF((ANXE_2_PRESTA_SERVICE!G68)=0,"",ANXE_2_PRESTA_SERVICE!G68)</f>
        <v/>
      </c>
      <c r="X68" s="145" t="str">
        <f>IF((ANXE_2_PRESTA_SERVICE!H68)=0,"",ANXE_2_PRESTA_SERVICE!H68)</f>
        <v/>
      </c>
      <c r="Y68" s="140" t="str">
        <f>IF((ANXE_2_PRESTA_SERVICE!I68)=0,"",ANXE_2_PRESTA_SERVICE!I68)</f>
        <v/>
      </c>
      <c r="Z68" s="156" t="str">
        <f>IF((ANXE_2_PRESTA_SERVICE!J68)=0,"",ANXE_2_PRESTA_SERVICE!J68)</f>
        <v/>
      </c>
      <c r="AA68" s="147" t="str">
        <f>IF((ANXE_2_PRESTA_SERVICE!K68)=0,"",ANXE_2_PRESTA_SERVICE!K68)</f>
        <v/>
      </c>
      <c r="AB68" s="156" t="str">
        <f>IF((ANXE_2_PRESTA_SERVICE!L68)=0,"",ANXE_2_PRESTA_SERVICE!L68)</f>
        <v/>
      </c>
      <c r="AC68" s="147" t="str">
        <f>IF((ANXE_2_PRESTA_SERVICE!M68)=0,"",ANXE_2_PRESTA_SERVICE!M68)</f>
        <v/>
      </c>
      <c r="AD68" s="156" t="str">
        <f>IF((ANXE_2_PRESTA_SERVICE!N68)=0,"",ANXE_2_PRESTA_SERVICE!N68)</f>
        <v/>
      </c>
      <c r="AE68" s="30" t="str">
        <f>IF((ANXE_2_PRESTA_SERVICE!O68)=0,"",ANXE_2_PRESTA_SERVICE!O68)</f>
        <v/>
      </c>
      <c r="AF68" s="19"/>
      <c r="AG68" s="147"/>
      <c r="AH68" s="157" t="str">
        <f t="shared" si="4"/>
        <v/>
      </c>
      <c r="AI68" s="69" t="str">
        <f t="shared" si="1"/>
        <v/>
      </c>
      <c r="AJ68" s="153" t="str">
        <f t="shared" si="7"/>
        <v/>
      </c>
      <c r="AK68" s="108" t="str">
        <f t="shared" si="8"/>
        <v/>
      </c>
      <c r="AL68" s="68"/>
      <c r="AM68" s="67"/>
    </row>
    <row r="69" spans="1:39" x14ac:dyDescent="0.25">
      <c r="A69" s="19"/>
      <c r="B69" s="102"/>
      <c r="C69" s="86"/>
      <c r="D69" s="86"/>
      <c r="E69" s="85"/>
      <c r="F69" s="142"/>
      <c r="G69" s="127"/>
      <c r="H69" s="128"/>
      <c r="I69" s="143"/>
      <c r="J69" s="138"/>
      <c r="K69" s="139"/>
      <c r="L69" s="138"/>
      <c r="M69" s="139"/>
      <c r="N69" s="108" t="str">
        <f t="shared" si="9"/>
        <v/>
      </c>
      <c r="O69" s="81"/>
      <c r="P69" s="19"/>
      <c r="R69" s="30" t="str">
        <f>IF((ANXE_2_PRESTA_SERVICE!B69)=0,"",ANXE_2_PRESTA_SERVICE!B69)</f>
        <v/>
      </c>
      <c r="S69" s="201" t="str">
        <f>IF((ANXE_2_PRESTA_SERVICE!C69)=0,"",ANXE_2_PRESTA_SERVICE!C69)</f>
        <v/>
      </c>
      <c r="T69" s="30" t="str">
        <f>IF((ANXE_2_PRESTA_SERVICE!D69)=0,"",ANXE_2_PRESTA_SERVICE!D69)</f>
        <v/>
      </c>
      <c r="U69" s="30" t="str">
        <f>IF((ANXE_2_PRESTA_SERVICE!E69)=0,"",ANXE_2_PRESTA_SERVICE!E69)</f>
        <v/>
      </c>
      <c r="V69" s="77" t="str">
        <f>IF((ANXE_2_PRESTA_SERVICE!F69)=0,"",ANXE_2_PRESTA_SERVICE!F69)</f>
        <v/>
      </c>
      <c r="W69" s="144" t="str">
        <f>IF((ANXE_2_PRESTA_SERVICE!G69)=0,"",ANXE_2_PRESTA_SERVICE!G69)</f>
        <v/>
      </c>
      <c r="X69" s="145" t="str">
        <f>IF((ANXE_2_PRESTA_SERVICE!H69)=0,"",ANXE_2_PRESTA_SERVICE!H69)</f>
        <v/>
      </c>
      <c r="Y69" s="140" t="str">
        <f>IF((ANXE_2_PRESTA_SERVICE!I69)=0,"",ANXE_2_PRESTA_SERVICE!I69)</f>
        <v/>
      </c>
      <c r="Z69" s="156" t="str">
        <f>IF((ANXE_2_PRESTA_SERVICE!J69)=0,"",ANXE_2_PRESTA_SERVICE!J69)</f>
        <v/>
      </c>
      <c r="AA69" s="147" t="str">
        <f>IF((ANXE_2_PRESTA_SERVICE!K69)=0,"",ANXE_2_PRESTA_SERVICE!K69)</f>
        <v/>
      </c>
      <c r="AB69" s="156" t="str">
        <f>IF((ANXE_2_PRESTA_SERVICE!L69)=0,"",ANXE_2_PRESTA_SERVICE!L69)</f>
        <v/>
      </c>
      <c r="AC69" s="147" t="str">
        <f>IF((ANXE_2_PRESTA_SERVICE!M69)=0,"",ANXE_2_PRESTA_SERVICE!M69)</f>
        <v/>
      </c>
      <c r="AD69" s="156" t="str">
        <f>IF((ANXE_2_PRESTA_SERVICE!N69)=0,"",ANXE_2_PRESTA_SERVICE!N69)</f>
        <v/>
      </c>
      <c r="AE69" s="30" t="str">
        <f>IF((ANXE_2_PRESTA_SERVICE!O69)=0,"",ANXE_2_PRESTA_SERVICE!O69)</f>
        <v/>
      </c>
      <c r="AF69" s="19"/>
      <c r="AG69" s="147"/>
      <c r="AH69" s="157" t="str">
        <f t="shared" si="4"/>
        <v/>
      </c>
      <c r="AI69" s="69" t="str">
        <f t="shared" si="1"/>
        <v/>
      </c>
      <c r="AJ69" s="153" t="str">
        <f t="shared" si="7"/>
        <v/>
      </c>
      <c r="AK69" s="108" t="str">
        <f t="shared" si="8"/>
        <v/>
      </c>
      <c r="AL69" s="68"/>
      <c r="AM69" s="67"/>
    </row>
    <row r="70" spans="1:39" x14ac:dyDescent="0.25">
      <c r="A70" s="19"/>
      <c r="B70" s="102"/>
      <c r="C70" s="86"/>
      <c r="D70" s="86"/>
      <c r="E70" s="85"/>
      <c r="F70" s="142"/>
      <c r="G70" s="127"/>
      <c r="H70" s="128"/>
      <c r="I70" s="143"/>
      <c r="J70" s="138"/>
      <c r="K70" s="139"/>
      <c r="L70" s="138"/>
      <c r="M70" s="139"/>
      <c r="N70" s="108" t="str">
        <f t="shared" si="9"/>
        <v/>
      </c>
      <c r="O70" s="81"/>
      <c r="P70" s="19"/>
      <c r="R70" s="30" t="str">
        <f>IF((ANXE_2_PRESTA_SERVICE!B70)=0,"",ANXE_2_PRESTA_SERVICE!B70)</f>
        <v/>
      </c>
      <c r="S70" s="201" t="str">
        <f>IF((ANXE_2_PRESTA_SERVICE!C70)=0,"",ANXE_2_PRESTA_SERVICE!C70)</f>
        <v/>
      </c>
      <c r="T70" s="30" t="str">
        <f>IF((ANXE_2_PRESTA_SERVICE!D70)=0,"",ANXE_2_PRESTA_SERVICE!D70)</f>
        <v/>
      </c>
      <c r="U70" s="30" t="str">
        <f>IF((ANXE_2_PRESTA_SERVICE!E70)=0,"",ANXE_2_PRESTA_SERVICE!E70)</f>
        <v/>
      </c>
      <c r="V70" s="77" t="str">
        <f>IF((ANXE_2_PRESTA_SERVICE!F70)=0,"",ANXE_2_PRESTA_SERVICE!F70)</f>
        <v/>
      </c>
      <c r="W70" s="144" t="str">
        <f>IF((ANXE_2_PRESTA_SERVICE!G70)=0,"",ANXE_2_PRESTA_SERVICE!G70)</f>
        <v/>
      </c>
      <c r="X70" s="145" t="str">
        <f>IF((ANXE_2_PRESTA_SERVICE!H70)=0,"",ANXE_2_PRESTA_SERVICE!H70)</f>
        <v/>
      </c>
      <c r="Y70" s="140" t="str">
        <f>IF((ANXE_2_PRESTA_SERVICE!I70)=0,"",ANXE_2_PRESTA_SERVICE!I70)</f>
        <v/>
      </c>
      <c r="Z70" s="156" t="str">
        <f>IF((ANXE_2_PRESTA_SERVICE!J70)=0,"",ANXE_2_PRESTA_SERVICE!J70)</f>
        <v/>
      </c>
      <c r="AA70" s="147" t="str">
        <f>IF((ANXE_2_PRESTA_SERVICE!K70)=0,"",ANXE_2_PRESTA_SERVICE!K70)</f>
        <v/>
      </c>
      <c r="AB70" s="156" t="str">
        <f>IF((ANXE_2_PRESTA_SERVICE!L70)=0,"",ANXE_2_PRESTA_SERVICE!L70)</f>
        <v/>
      </c>
      <c r="AC70" s="147" t="str">
        <f>IF((ANXE_2_PRESTA_SERVICE!M70)=0,"",ANXE_2_PRESTA_SERVICE!M70)</f>
        <v/>
      </c>
      <c r="AD70" s="156" t="str">
        <f>IF((ANXE_2_PRESTA_SERVICE!N70)=0,"",ANXE_2_PRESTA_SERVICE!N70)</f>
        <v/>
      </c>
      <c r="AE70" s="30" t="str">
        <f>IF((ANXE_2_PRESTA_SERVICE!O70)=0,"",ANXE_2_PRESTA_SERVICE!O70)</f>
        <v/>
      </c>
      <c r="AF70" s="19"/>
      <c r="AG70" s="147"/>
      <c r="AH70" s="157" t="str">
        <f t="shared" si="4"/>
        <v/>
      </c>
      <c r="AI70" s="69" t="str">
        <f t="shared" si="1"/>
        <v/>
      </c>
      <c r="AJ70" s="153" t="str">
        <f t="shared" si="7"/>
        <v/>
      </c>
      <c r="AK70" s="108" t="str">
        <f t="shared" si="8"/>
        <v/>
      </c>
      <c r="AL70" s="68"/>
      <c r="AM70" s="67"/>
    </row>
    <row r="71" spans="1:39" x14ac:dyDescent="0.25">
      <c r="A71" s="19"/>
      <c r="B71" s="102"/>
      <c r="C71" s="86"/>
      <c r="D71" s="86"/>
      <c r="E71" s="85"/>
      <c r="F71" s="142"/>
      <c r="G71" s="127"/>
      <c r="H71" s="128"/>
      <c r="I71" s="143"/>
      <c r="J71" s="138"/>
      <c r="K71" s="139"/>
      <c r="L71" s="138"/>
      <c r="M71" s="139"/>
      <c r="N71" s="108" t="str">
        <f t="shared" si="9"/>
        <v/>
      </c>
      <c r="O71" s="81"/>
      <c r="P71" s="19"/>
      <c r="R71" s="30" t="str">
        <f>IF((ANXE_2_PRESTA_SERVICE!B71)=0,"",ANXE_2_PRESTA_SERVICE!B71)</f>
        <v/>
      </c>
      <c r="S71" s="201" t="str">
        <f>IF((ANXE_2_PRESTA_SERVICE!C71)=0,"",ANXE_2_PRESTA_SERVICE!C71)</f>
        <v/>
      </c>
      <c r="T71" s="30" t="str">
        <f>IF((ANXE_2_PRESTA_SERVICE!D71)=0,"",ANXE_2_PRESTA_SERVICE!D71)</f>
        <v/>
      </c>
      <c r="U71" s="30" t="str">
        <f>IF((ANXE_2_PRESTA_SERVICE!E71)=0,"",ANXE_2_PRESTA_SERVICE!E71)</f>
        <v/>
      </c>
      <c r="V71" s="77" t="str">
        <f>IF((ANXE_2_PRESTA_SERVICE!F71)=0,"",ANXE_2_PRESTA_SERVICE!F71)</f>
        <v/>
      </c>
      <c r="W71" s="144" t="str">
        <f>IF((ANXE_2_PRESTA_SERVICE!G71)=0,"",ANXE_2_PRESTA_SERVICE!G71)</f>
        <v/>
      </c>
      <c r="X71" s="145" t="str">
        <f>IF((ANXE_2_PRESTA_SERVICE!H71)=0,"",ANXE_2_PRESTA_SERVICE!H71)</f>
        <v/>
      </c>
      <c r="Y71" s="140" t="str">
        <f>IF((ANXE_2_PRESTA_SERVICE!I71)=0,"",ANXE_2_PRESTA_SERVICE!I71)</f>
        <v/>
      </c>
      <c r="Z71" s="156" t="str">
        <f>IF((ANXE_2_PRESTA_SERVICE!J71)=0,"",ANXE_2_PRESTA_SERVICE!J71)</f>
        <v/>
      </c>
      <c r="AA71" s="147" t="str">
        <f>IF((ANXE_2_PRESTA_SERVICE!K71)=0,"",ANXE_2_PRESTA_SERVICE!K71)</f>
        <v/>
      </c>
      <c r="AB71" s="156" t="str">
        <f>IF((ANXE_2_PRESTA_SERVICE!L71)=0,"",ANXE_2_PRESTA_SERVICE!L71)</f>
        <v/>
      </c>
      <c r="AC71" s="147" t="str">
        <f>IF((ANXE_2_PRESTA_SERVICE!M71)=0,"",ANXE_2_PRESTA_SERVICE!M71)</f>
        <v/>
      </c>
      <c r="AD71" s="156" t="str">
        <f>IF((ANXE_2_PRESTA_SERVICE!N71)=0,"",ANXE_2_PRESTA_SERVICE!N71)</f>
        <v/>
      </c>
      <c r="AE71" s="30" t="str">
        <f>IF((ANXE_2_PRESTA_SERVICE!O71)=0,"",ANXE_2_PRESTA_SERVICE!O71)</f>
        <v/>
      </c>
      <c r="AF71" s="19"/>
      <c r="AG71" s="147"/>
      <c r="AH71" s="157" t="str">
        <f t="shared" si="4"/>
        <v/>
      </c>
      <c r="AI71" s="69" t="str">
        <f t="shared" si="1"/>
        <v/>
      </c>
      <c r="AJ71" s="153" t="str">
        <f t="shared" si="7"/>
        <v/>
      </c>
      <c r="AK71" s="108" t="str">
        <f t="shared" si="8"/>
        <v/>
      </c>
      <c r="AL71" s="68"/>
      <c r="AM71" s="67"/>
    </row>
    <row r="72" spans="1:39" x14ac:dyDescent="0.25">
      <c r="A72" s="19"/>
      <c r="B72" s="102"/>
      <c r="C72" s="86"/>
      <c r="D72" s="86"/>
      <c r="E72" s="85"/>
      <c r="F72" s="142"/>
      <c r="G72" s="127"/>
      <c r="H72" s="128"/>
      <c r="I72" s="143"/>
      <c r="J72" s="138"/>
      <c r="K72" s="139"/>
      <c r="L72" s="138"/>
      <c r="M72" s="139"/>
      <c r="N72" s="108" t="str">
        <f t="shared" si="9"/>
        <v/>
      </c>
      <c r="O72" s="81"/>
      <c r="P72" s="19"/>
      <c r="R72" s="30" t="str">
        <f>IF((ANXE_2_PRESTA_SERVICE!B72)=0,"",ANXE_2_PRESTA_SERVICE!B72)</f>
        <v/>
      </c>
      <c r="S72" s="201" t="str">
        <f>IF((ANXE_2_PRESTA_SERVICE!C72)=0,"",ANXE_2_PRESTA_SERVICE!C72)</f>
        <v/>
      </c>
      <c r="T72" s="30" t="str">
        <f>IF((ANXE_2_PRESTA_SERVICE!D72)=0,"",ANXE_2_PRESTA_SERVICE!D72)</f>
        <v/>
      </c>
      <c r="U72" s="30" t="str">
        <f>IF((ANXE_2_PRESTA_SERVICE!E72)=0,"",ANXE_2_PRESTA_SERVICE!E72)</f>
        <v/>
      </c>
      <c r="V72" s="77" t="str">
        <f>IF((ANXE_2_PRESTA_SERVICE!F72)=0,"",ANXE_2_PRESTA_SERVICE!F72)</f>
        <v/>
      </c>
      <c r="W72" s="144" t="str">
        <f>IF((ANXE_2_PRESTA_SERVICE!G72)=0,"",ANXE_2_PRESTA_SERVICE!G72)</f>
        <v/>
      </c>
      <c r="X72" s="145" t="str">
        <f>IF((ANXE_2_PRESTA_SERVICE!H72)=0,"",ANXE_2_PRESTA_SERVICE!H72)</f>
        <v/>
      </c>
      <c r="Y72" s="140" t="str">
        <f>IF((ANXE_2_PRESTA_SERVICE!I72)=0,"",ANXE_2_PRESTA_SERVICE!I72)</f>
        <v/>
      </c>
      <c r="Z72" s="156" t="str">
        <f>IF((ANXE_2_PRESTA_SERVICE!J72)=0,"",ANXE_2_PRESTA_SERVICE!J72)</f>
        <v/>
      </c>
      <c r="AA72" s="147" t="str">
        <f>IF((ANXE_2_PRESTA_SERVICE!K72)=0,"",ANXE_2_PRESTA_SERVICE!K72)</f>
        <v/>
      </c>
      <c r="AB72" s="156" t="str">
        <f>IF((ANXE_2_PRESTA_SERVICE!L72)=0,"",ANXE_2_PRESTA_SERVICE!L72)</f>
        <v/>
      </c>
      <c r="AC72" s="147" t="str">
        <f>IF((ANXE_2_PRESTA_SERVICE!M72)=0,"",ANXE_2_PRESTA_SERVICE!M72)</f>
        <v/>
      </c>
      <c r="AD72" s="156" t="str">
        <f>IF((ANXE_2_PRESTA_SERVICE!N72)=0,"",ANXE_2_PRESTA_SERVICE!N72)</f>
        <v/>
      </c>
      <c r="AE72" s="30" t="str">
        <f>IF((ANXE_2_PRESTA_SERVICE!O72)=0,"",ANXE_2_PRESTA_SERVICE!O72)</f>
        <v/>
      </c>
      <c r="AF72" s="19"/>
      <c r="AG72" s="147"/>
      <c r="AH72" s="157" t="str">
        <f t="shared" si="4"/>
        <v/>
      </c>
      <c r="AI72" s="69" t="str">
        <f t="shared" si="1"/>
        <v/>
      </c>
      <c r="AJ72" s="153" t="str">
        <f t="shared" si="7"/>
        <v/>
      </c>
      <c r="AK72" s="108" t="str">
        <f t="shared" si="8"/>
        <v/>
      </c>
      <c r="AL72" s="68"/>
      <c r="AM72" s="67"/>
    </row>
    <row r="73" spans="1:39" x14ac:dyDescent="0.25">
      <c r="A73" s="19"/>
      <c r="B73" s="102"/>
      <c r="C73" s="86"/>
      <c r="D73" s="86"/>
      <c r="E73" s="85"/>
      <c r="F73" s="142"/>
      <c r="G73" s="127"/>
      <c r="H73" s="128"/>
      <c r="I73" s="143"/>
      <c r="J73" s="138"/>
      <c r="K73" s="139"/>
      <c r="L73" s="138"/>
      <c r="M73" s="139"/>
      <c r="N73" s="108" t="str">
        <f t="shared" si="9"/>
        <v/>
      </c>
      <c r="O73" s="81"/>
      <c r="P73" s="19"/>
      <c r="R73" s="30" t="str">
        <f>IF((ANXE_2_PRESTA_SERVICE!B73)=0,"",ANXE_2_PRESTA_SERVICE!B73)</f>
        <v/>
      </c>
      <c r="S73" s="201" t="str">
        <f>IF((ANXE_2_PRESTA_SERVICE!C73)=0,"",ANXE_2_PRESTA_SERVICE!C73)</f>
        <v/>
      </c>
      <c r="T73" s="30" t="str">
        <f>IF((ANXE_2_PRESTA_SERVICE!D73)=0,"",ANXE_2_PRESTA_SERVICE!D73)</f>
        <v/>
      </c>
      <c r="U73" s="30" t="str">
        <f>IF((ANXE_2_PRESTA_SERVICE!E73)=0,"",ANXE_2_PRESTA_SERVICE!E73)</f>
        <v/>
      </c>
      <c r="V73" s="77" t="str">
        <f>IF((ANXE_2_PRESTA_SERVICE!F73)=0,"",ANXE_2_PRESTA_SERVICE!F73)</f>
        <v/>
      </c>
      <c r="W73" s="144" t="str">
        <f>IF((ANXE_2_PRESTA_SERVICE!G73)=0,"",ANXE_2_PRESTA_SERVICE!G73)</f>
        <v/>
      </c>
      <c r="X73" s="145" t="str">
        <f>IF((ANXE_2_PRESTA_SERVICE!H73)=0,"",ANXE_2_PRESTA_SERVICE!H73)</f>
        <v/>
      </c>
      <c r="Y73" s="140" t="str">
        <f>IF((ANXE_2_PRESTA_SERVICE!I73)=0,"",ANXE_2_PRESTA_SERVICE!I73)</f>
        <v/>
      </c>
      <c r="Z73" s="156" t="str">
        <f>IF((ANXE_2_PRESTA_SERVICE!J73)=0,"",ANXE_2_PRESTA_SERVICE!J73)</f>
        <v/>
      </c>
      <c r="AA73" s="147" t="str">
        <f>IF((ANXE_2_PRESTA_SERVICE!K73)=0,"",ANXE_2_PRESTA_SERVICE!K73)</f>
        <v/>
      </c>
      <c r="AB73" s="156" t="str">
        <f>IF((ANXE_2_PRESTA_SERVICE!L73)=0,"",ANXE_2_PRESTA_SERVICE!L73)</f>
        <v/>
      </c>
      <c r="AC73" s="147" t="str">
        <f>IF((ANXE_2_PRESTA_SERVICE!M73)=0,"",ANXE_2_PRESTA_SERVICE!M73)</f>
        <v/>
      </c>
      <c r="AD73" s="156" t="str">
        <f>IF((ANXE_2_PRESTA_SERVICE!N73)=0,"",ANXE_2_PRESTA_SERVICE!N73)</f>
        <v/>
      </c>
      <c r="AE73" s="30" t="str">
        <f>IF((ANXE_2_PRESTA_SERVICE!O73)=0,"",ANXE_2_PRESTA_SERVICE!O73)</f>
        <v/>
      </c>
      <c r="AF73" s="19"/>
      <c r="AG73" s="147"/>
      <c r="AH73" s="157" t="str">
        <f t="shared" si="4"/>
        <v/>
      </c>
      <c r="AI73" s="69" t="str">
        <f t="shared" si="1"/>
        <v/>
      </c>
      <c r="AJ73" s="153" t="str">
        <f t="shared" si="7"/>
        <v/>
      </c>
      <c r="AK73" s="108" t="str">
        <f t="shared" si="8"/>
        <v/>
      </c>
      <c r="AL73" s="68"/>
      <c r="AM73" s="67"/>
    </row>
    <row r="74" spans="1:39" x14ac:dyDescent="0.25">
      <c r="A74" s="19"/>
      <c r="B74" s="102"/>
      <c r="C74" s="86"/>
      <c r="D74" s="86"/>
      <c r="E74" s="85"/>
      <c r="F74" s="142"/>
      <c r="G74" s="127"/>
      <c r="H74" s="128"/>
      <c r="I74" s="143"/>
      <c r="J74" s="138"/>
      <c r="K74" s="139"/>
      <c r="L74" s="138"/>
      <c r="M74" s="139"/>
      <c r="N74" s="108" t="str">
        <f t="shared" si="9"/>
        <v/>
      </c>
      <c r="O74" s="81"/>
      <c r="P74" s="19"/>
      <c r="R74" s="30" t="str">
        <f>IF((ANXE_2_PRESTA_SERVICE!B74)=0,"",ANXE_2_PRESTA_SERVICE!B74)</f>
        <v/>
      </c>
      <c r="S74" s="201" t="str">
        <f>IF((ANXE_2_PRESTA_SERVICE!C74)=0,"",ANXE_2_PRESTA_SERVICE!C74)</f>
        <v/>
      </c>
      <c r="T74" s="30" t="str">
        <f>IF((ANXE_2_PRESTA_SERVICE!D74)=0,"",ANXE_2_PRESTA_SERVICE!D74)</f>
        <v/>
      </c>
      <c r="U74" s="30" t="str">
        <f>IF((ANXE_2_PRESTA_SERVICE!E74)=0,"",ANXE_2_PRESTA_SERVICE!E74)</f>
        <v/>
      </c>
      <c r="V74" s="77" t="str">
        <f>IF((ANXE_2_PRESTA_SERVICE!F74)=0,"",ANXE_2_PRESTA_SERVICE!F74)</f>
        <v/>
      </c>
      <c r="W74" s="144" t="str">
        <f>IF((ANXE_2_PRESTA_SERVICE!G74)=0,"",ANXE_2_PRESTA_SERVICE!G74)</f>
        <v/>
      </c>
      <c r="X74" s="145" t="str">
        <f>IF((ANXE_2_PRESTA_SERVICE!H74)=0,"",ANXE_2_PRESTA_SERVICE!H74)</f>
        <v/>
      </c>
      <c r="Y74" s="140" t="str">
        <f>IF((ANXE_2_PRESTA_SERVICE!I74)=0,"",ANXE_2_PRESTA_SERVICE!I74)</f>
        <v/>
      </c>
      <c r="Z74" s="156" t="str">
        <f>IF((ANXE_2_PRESTA_SERVICE!J74)=0,"",ANXE_2_PRESTA_SERVICE!J74)</f>
        <v/>
      </c>
      <c r="AA74" s="147" t="str">
        <f>IF((ANXE_2_PRESTA_SERVICE!K74)=0,"",ANXE_2_PRESTA_SERVICE!K74)</f>
        <v/>
      </c>
      <c r="AB74" s="156" t="str">
        <f>IF((ANXE_2_PRESTA_SERVICE!L74)=0,"",ANXE_2_PRESTA_SERVICE!L74)</f>
        <v/>
      </c>
      <c r="AC74" s="147" t="str">
        <f>IF((ANXE_2_PRESTA_SERVICE!M74)=0,"",ANXE_2_PRESTA_SERVICE!M74)</f>
        <v/>
      </c>
      <c r="AD74" s="156" t="str">
        <f>IF((ANXE_2_PRESTA_SERVICE!N74)=0,"",ANXE_2_PRESTA_SERVICE!N74)</f>
        <v/>
      </c>
      <c r="AE74" s="30" t="str">
        <f>IF((ANXE_2_PRESTA_SERVICE!O74)=0,"",ANXE_2_PRESTA_SERVICE!O74)</f>
        <v/>
      </c>
      <c r="AF74" s="19"/>
      <c r="AG74" s="147"/>
      <c r="AH74" s="157" t="str">
        <f t="shared" si="4"/>
        <v/>
      </c>
      <c r="AI74" s="69" t="str">
        <f t="shared" si="1"/>
        <v/>
      </c>
      <c r="AJ74" s="153" t="str">
        <f t="shared" si="7"/>
        <v/>
      </c>
      <c r="AK74" s="108" t="str">
        <f t="shared" si="8"/>
        <v/>
      </c>
      <c r="AL74" s="68"/>
      <c r="AM74" s="67"/>
    </row>
    <row r="75" spans="1:39" x14ac:dyDescent="0.25">
      <c r="A75" s="19"/>
      <c r="B75" s="102"/>
      <c r="C75" s="86"/>
      <c r="D75" s="86"/>
      <c r="E75" s="85"/>
      <c r="F75" s="142"/>
      <c r="G75" s="127"/>
      <c r="H75" s="128"/>
      <c r="I75" s="143"/>
      <c r="J75" s="138"/>
      <c r="K75" s="139"/>
      <c r="L75" s="138"/>
      <c r="M75" s="139"/>
      <c r="N75" s="108" t="str">
        <f t="shared" si="9"/>
        <v/>
      </c>
      <c r="O75" s="81"/>
      <c r="P75" s="19"/>
      <c r="R75" s="30" t="str">
        <f>IF((ANXE_2_PRESTA_SERVICE!B75)=0,"",ANXE_2_PRESTA_SERVICE!B75)</f>
        <v/>
      </c>
      <c r="S75" s="201" t="str">
        <f>IF((ANXE_2_PRESTA_SERVICE!C75)=0,"",ANXE_2_PRESTA_SERVICE!C75)</f>
        <v/>
      </c>
      <c r="T75" s="30" t="str">
        <f>IF((ANXE_2_PRESTA_SERVICE!D75)=0,"",ANXE_2_PRESTA_SERVICE!D75)</f>
        <v/>
      </c>
      <c r="U75" s="30" t="str">
        <f>IF((ANXE_2_PRESTA_SERVICE!E75)=0,"",ANXE_2_PRESTA_SERVICE!E75)</f>
        <v/>
      </c>
      <c r="V75" s="77" t="str">
        <f>IF((ANXE_2_PRESTA_SERVICE!F75)=0,"",ANXE_2_PRESTA_SERVICE!F75)</f>
        <v/>
      </c>
      <c r="W75" s="144" t="str">
        <f>IF((ANXE_2_PRESTA_SERVICE!G75)=0,"",ANXE_2_PRESTA_SERVICE!G75)</f>
        <v/>
      </c>
      <c r="X75" s="145" t="str">
        <f>IF((ANXE_2_PRESTA_SERVICE!H75)=0,"",ANXE_2_PRESTA_SERVICE!H75)</f>
        <v/>
      </c>
      <c r="Y75" s="140" t="str">
        <f>IF((ANXE_2_PRESTA_SERVICE!I75)=0,"",ANXE_2_PRESTA_SERVICE!I75)</f>
        <v/>
      </c>
      <c r="Z75" s="156" t="str">
        <f>IF((ANXE_2_PRESTA_SERVICE!J75)=0,"",ANXE_2_PRESTA_SERVICE!J75)</f>
        <v/>
      </c>
      <c r="AA75" s="147" t="str">
        <f>IF((ANXE_2_PRESTA_SERVICE!K75)=0,"",ANXE_2_PRESTA_SERVICE!K75)</f>
        <v/>
      </c>
      <c r="AB75" s="156" t="str">
        <f>IF((ANXE_2_PRESTA_SERVICE!L75)=0,"",ANXE_2_PRESTA_SERVICE!L75)</f>
        <v/>
      </c>
      <c r="AC75" s="147" t="str">
        <f>IF((ANXE_2_PRESTA_SERVICE!M75)=0,"",ANXE_2_PRESTA_SERVICE!M75)</f>
        <v/>
      </c>
      <c r="AD75" s="156" t="str">
        <f>IF((ANXE_2_PRESTA_SERVICE!N75)=0,"",ANXE_2_PRESTA_SERVICE!N75)</f>
        <v/>
      </c>
      <c r="AE75" s="30" t="str">
        <f>IF((ANXE_2_PRESTA_SERVICE!O75)=0,"",ANXE_2_PRESTA_SERVICE!O75)</f>
        <v/>
      </c>
      <c r="AF75" s="19"/>
      <c r="AG75" s="147"/>
      <c r="AH75" s="157" t="str">
        <f t="shared" si="4"/>
        <v/>
      </c>
      <c r="AI75" s="69" t="str">
        <f t="shared" si="1"/>
        <v/>
      </c>
      <c r="AJ75" s="153" t="str">
        <f t="shared" si="7"/>
        <v/>
      </c>
      <c r="AK75" s="108" t="str">
        <f t="shared" si="8"/>
        <v/>
      </c>
      <c r="AL75" s="68"/>
      <c r="AM75" s="67"/>
    </row>
    <row r="76" spans="1:39" x14ac:dyDescent="0.25">
      <c r="A76" s="19"/>
      <c r="B76" s="102"/>
      <c r="C76" s="86"/>
      <c r="D76" s="86"/>
      <c r="E76" s="85"/>
      <c r="F76" s="142"/>
      <c r="G76" s="127"/>
      <c r="H76" s="128"/>
      <c r="I76" s="143"/>
      <c r="J76" s="138"/>
      <c r="K76" s="139"/>
      <c r="L76" s="138"/>
      <c r="M76" s="139"/>
      <c r="N76" s="108" t="str">
        <f t="shared" si="9"/>
        <v/>
      </c>
      <c r="O76" s="81"/>
      <c r="P76" s="19"/>
      <c r="R76" s="30" t="str">
        <f>IF((ANXE_2_PRESTA_SERVICE!B76)=0,"",ANXE_2_PRESTA_SERVICE!B76)</f>
        <v/>
      </c>
      <c r="S76" s="201" t="str">
        <f>IF((ANXE_2_PRESTA_SERVICE!C76)=0,"",ANXE_2_PRESTA_SERVICE!C76)</f>
        <v/>
      </c>
      <c r="T76" s="30" t="str">
        <f>IF((ANXE_2_PRESTA_SERVICE!D76)=0,"",ANXE_2_PRESTA_SERVICE!D76)</f>
        <v/>
      </c>
      <c r="U76" s="30" t="str">
        <f>IF((ANXE_2_PRESTA_SERVICE!E76)=0,"",ANXE_2_PRESTA_SERVICE!E76)</f>
        <v/>
      </c>
      <c r="V76" s="77" t="str">
        <f>IF((ANXE_2_PRESTA_SERVICE!F76)=0,"",ANXE_2_PRESTA_SERVICE!F76)</f>
        <v/>
      </c>
      <c r="W76" s="144" t="str">
        <f>IF((ANXE_2_PRESTA_SERVICE!G76)=0,"",ANXE_2_PRESTA_SERVICE!G76)</f>
        <v/>
      </c>
      <c r="X76" s="145" t="str">
        <f>IF((ANXE_2_PRESTA_SERVICE!H76)=0,"",ANXE_2_PRESTA_SERVICE!H76)</f>
        <v/>
      </c>
      <c r="Y76" s="140" t="str">
        <f>IF((ANXE_2_PRESTA_SERVICE!I76)=0,"",ANXE_2_PRESTA_SERVICE!I76)</f>
        <v/>
      </c>
      <c r="Z76" s="156" t="str">
        <f>IF((ANXE_2_PRESTA_SERVICE!J76)=0,"",ANXE_2_PRESTA_SERVICE!J76)</f>
        <v/>
      </c>
      <c r="AA76" s="147" t="str">
        <f>IF((ANXE_2_PRESTA_SERVICE!K76)=0,"",ANXE_2_PRESTA_SERVICE!K76)</f>
        <v/>
      </c>
      <c r="AB76" s="156" t="str">
        <f>IF((ANXE_2_PRESTA_SERVICE!L76)=0,"",ANXE_2_PRESTA_SERVICE!L76)</f>
        <v/>
      </c>
      <c r="AC76" s="147" t="str">
        <f>IF((ANXE_2_PRESTA_SERVICE!M76)=0,"",ANXE_2_PRESTA_SERVICE!M76)</f>
        <v/>
      </c>
      <c r="AD76" s="156" t="str">
        <f>IF((ANXE_2_PRESTA_SERVICE!N76)=0,"",ANXE_2_PRESTA_SERVICE!N76)</f>
        <v/>
      </c>
      <c r="AE76" s="30" t="str">
        <f>IF((ANXE_2_PRESTA_SERVICE!O76)=0,"",ANXE_2_PRESTA_SERVICE!O76)</f>
        <v/>
      </c>
      <c r="AF76" s="19"/>
      <c r="AG76" s="147"/>
      <c r="AH76" s="157" t="str">
        <f t="shared" si="4"/>
        <v/>
      </c>
      <c r="AI76" s="69" t="str">
        <f t="shared" si="1"/>
        <v/>
      </c>
      <c r="AJ76" s="153" t="str">
        <f t="shared" si="7"/>
        <v/>
      </c>
      <c r="AK76" s="108" t="str">
        <f t="shared" si="8"/>
        <v/>
      </c>
      <c r="AL76" s="68"/>
      <c r="AM76" s="67"/>
    </row>
    <row r="77" spans="1:39" x14ac:dyDescent="0.25">
      <c r="A77" s="19"/>
      <c r="B77" s="102"/>
      <c r="C77" s="86"/>
      <c r="D77" s="86"/>
      <c r="E77" s="85"/>
      <c r="F77" s="142"/>
      <c r="G77" s="127"/>
      <c r="H77" s="128"/>
      <c r="I77" s="143"/>
      <c r="J77" s="138"/>
      <c r="K77" s="139"/>
      <c r="L77" s="138"/>
      <c r="M77" s="139"/>
      <c r="N77" s="108" t="str">
        <f t="shared" ref="N77:N100" si="10">IF(J77+K77=0,"",J77+K77)</f>
        <v/>
      </c>
      <c r="O77" s="81"/>
      <c r="P77" s="19"/>
      <c r="R77" s="30" t="str">
        <f>IF((ANXE_2_PRESTA_SERVICE!B77)=0,"",ANXE_2_PRESTA_SERVICE!B77)</f>
        <v/>
      </c>
      <c r="S77" s="201" t="str">
        <f>IF((ANXE_2_PRESTA_SERVICE!C77)=0,"",ANXE_2_PRESTA_SERVICE!C77)</f>
        <v/>
      </c>
      <c r="T77" s="30" t="str">
        <f>IF((ANXE_2_PRESTA_SERVICE!D77)=0,"",ANXE_2_PRESTA_SERVICE!D77)</f>
        <v/>
      </c>
      <c r="U77" s="30" t="str">
        <f>IF((ANXE_2_PRESTA_SERVICE!E77)=0,"",ANXE_2_PRESTA_SERVICE!E77)</f>
        <v/>
      </c>
      <c r="V77" s="77" t="str">
        <f>IF((ANXE_2_PRESTA_SERVICE!F77)=0,"",ANXE_2_PRESTA_SERVICE!F77)</f>
        <v/>
      </c>
      <c r="W77" s="144" t="str">
        <f>IF((ANXE_2_PRESTA_SERVICE!G77)=0,"",ANXE_2_PRESTA_SERVICE!G77)</f>
        <v/>
      </c>
      <c r="X77" s="145" t="str">
        <f>IF((ANXE_2_PRESTA_SERVICE!H77)=0,"",ANXE_2_PRESTA_SERVICE!H77)</f>
        <v/>
      </c>
      <c r="Y77" s="140" t="str">
        <f>IF((ANXE_2_PRESTA_SERVICE!I77)=0,"",ANXE_2_PRESTA_SERVICE!I77)</f>
        <v/>
      </c>
      <c r="Z77" s="156" t="str">
        <f>IF((ANXE_2_PRESTA_SERVICE!J77)=0,"",ANXE_2_PRESTA_SERVICE!J77)</f>
        <v/>
      </c>
      <c r="AA77" s="147" t="str">
        <f>IF((ANXE_2_PRESTA_SERVICE!K77)=0,"",ANXE_2_PRESTA_SERVICE!K77)</f>
        <v/>
      </c>
      <c r="AB77" s="156" t="str">
        <f>IF((ANXE_2_PRESTA_SERVICE!L77)=0,"",ANXE_2_PRESTA_SERVICE!L77)</f>
        <v/>
      </c>
      <c r="AC77" s="147" t="str">
        <f>IF((ANXE_2_PRESTA_SERVICE!M77)=0,"",ANXE_2_PRESTA_SERVICE!M77)</f>
        <v/>
      </c>
      <c r="AD77" s="156" t="str">
        <f>IF((ANXE_2_PRESTA_SERVICE!N77)=0,"",ANXE_2_PRESTA_SERVICE!N77)</f>
        <v/>
      </c>
      <c r="AE77" s="30" t="str">
        <f>IF((ANXE_2_PRESTA_SERVICE!O77)=0,"",ANXE_2_PRESTA_SERVICE!O77)</f>
        <v/>
      </c>
      <c r="AF77" s="19"/>
      <c r="AG77" s="147"/>
      <c r="AH77" s="157" t="str">
        <f t="shared" si="4"/>
        <v/>
      </c>
      <c r="AI77" s="69" t="str">
        <f t="shared" si="1"/>
        <v/>
      </c>
      <c r="AJ77" s="153" t="str">
        <f t="shared" si="7"/>
        <v/>
      </c>
      <c r="AK77" s="108" t="str">
        <f t="shared" si="8"/>
        <v/>
      </c>
      <c r="AL77" s="68"/>
      <c r="AM77" s="67"/>
    </row>
    <row r="78" spans="1:39" x14ac:dyDescent="0.25">
      <c r="A78" s="19"/>
      <c r="B78" s="102"/>
      <c r="C78" s="86"/>
      <c r="D78" s="86"/>
      <c r="E78" s="85"/>
      <c r="F78" s="142"/>
      <c r="G78" s="127"/>
      <c r="H78" s="128"/>
      <c r="I78" s="143"/>
      <c r="J78" s="138"/>
      <c r="K78" s="139"/>
      <c r="L78" s="138"/>
      <c r="M78" s="139"/>
      <c r="N78" s="108" t="str">
        <f t="shared" si="10"/>
        <v/>
      </c>
      <c r="O78" s="81"/>
      <c r="P78" s="19"/>
      <c r="R78" s="30" t="str">
        <f>IF((ANXE_2_PRESTA_SERVICE!B78)=0,"",ANXE_2_PRESTA_SERVICE!B78)</f>
        <v/>
      </c>
      <c r="S78" s="201" t="str">
        <f>IF((ANXE_2_PRESTA_SERVICE!C78)=0,"",ANXE_2_PRESTA_SERVICE!C78)</f>
        <v/>
      </c>
      <c r="T78" s="30" t="str">
        <f>IF((ANXE_2_PRESTA_SERVICE!D78)=0,"",ANXE_2_PRESTA_SERVICE!D78)</f>
        <v/>
      </c>
      <c r="U78" s="30" t="str">
        <f>IF((ANXE_2_PRESTA_SERVICE!E78)=0,"",ANXE_2_PRESTA_SERVICE!E78)</f>
        <v/>
      </c>
      <c r="V78" s="77" t="str">
        <f>IF((ANXE_2_PRESTA_SERVICE!F78)=0,"",ANXE_2_PRESTA_SERVICE!F78)</f>
        <v/>
      </c>
      <c r="W78" s="144" t="str">
        <f>IF((ANXE_2_PRESTA_SERVICE!G78)=0,"",ANXE_2_PRESTA_SERVICE!G78)</f>
        <v/>
      </c>
      <c r="X78" s="145" t="str">
        <f>IF((ANXE_2_PRESTA_SERVICE!H78)=0,"",ANXE_2_PRESTA_SERVICE!H78)</f>
        <v/>
      </c>
      <c r="Y78" s="140" t="str">
        <f>IF((ANXE_2_PRESTA_SERVICE!I78)=0,"",ANXE_2_PRESTA_SERVICE!I78)</f>
        <v/>
      </c>
      <c r="Z78" s="156" t="str">
        <f>IF((ANXE_2_PRESTA_SERVICE!J78)=0,"",ANXE_2_PRESTA_SERVICE!J78)</f>
        <v/>
      </c>
      <c r="AA78" s="147" t="str">
        <f>IF((ANXE_2_PRESTA_SERVICE!K78)=0,"",ANXE_2_PRESTA_SERVICE!K78)</f>
        <v/>
      </c>
      <c r="AB78" s="156" t="str">
        <f>IF((ANXE_2_PRESTA_SERVICE!L78)=0,"",ANXE_2_PRESTA_SERVICE!L78)</f>
        <v/>
      </c>
      <c r="AC78" s="147" t="str">
        <f>IF((ANXE_2_PRESTA_SERVICE!M78)=0,"",ANXE_2_PRESTA_SERVICE!M78)</f>
        <v/>
      </c>
      <c r="AD78" s="156" t="str">
        <f>IF((ANXE_2_PRESTA_SERVICE!N78)=0,"",ANXE_2_PRESTA_SERVICE!N78)</f>
        <v/>
      </c>
      <c r="AE78" s="30" t="str">
        <f>IF((ANXE_2_PRESTA_SERVICE!O78)=0,"",ANXE_2_PRESTA_SERVICE!O78)</f>
        <v/>
      </c>
      <c r="AF78" s="19"/>
      <c r="AG78" s="147"/>
      <c r="AH78" s="157" t="str">
        <f t="shared" ref="AH78:AH99" si="11">IF(AD78="","",AD78-AG78)</f>
        <v/>
      </c>
      <c r="AI78" s="69" t="str">
        <f t="shared" ref="AI78:AI99" si="12">IF(AD78="","",IF(AH78&gt;0,"Motif obligatoire",""))</f>
        <v/>
      </c>
      <c r="AJ78" s="153" t="str">
        <f t="shared" ref="AJ78:AJ99" si="13">IFERROR(IF(OR(AD78&lt;(Z78+AA78),AD78=""),"",(AD78-(MIN((Z78+AA78),AB78,AC78)))/MIN((Z78+AA78),AB78,AC78)),"")</f>
        <v/>
      </c>
      <c r="AK78" s="108" t="str">
        <f t="shared" ref="AK78:AK99" si="14">IFERROR(IF(AJ78="","",IF(MIN((Z78+AA78),AB78,AC78)*1.15=0,"",MIN((Z78+AA78),AB78,AC78)*1.15)),"")</f>
        <v/>
      </c>
      <c r="AL78" s="68"/>
      <c r="AM78" s="67"/>
    </row>
    <row r="79" spans="1:39" x14ac:dyDescent="0.25">
      <c r="A79" s="19"/>
      <c r="B79" s="102"/>
      <c r="C79" s="86"/>
      <c r="D79" s="86"/>
      <c r="E79" s="85"/>
      <c r="F79" s="142"/>
      <c r="G79" s="127"/>
      <c r="H79" s="128"/>
      <c r="I79" s="143"/>
      <c r="J79" s="138"/>
      <c r="K79" s="139"/>
      <c r="L79" s="138"/>
      <c r="M79" s="139"/>
      <c r="N79" s="108" t="str">
        <f t="shared" si="10"/>
        <v/>
      </c>
      <c r="O79" s="81"/>
      <c r="P79" s="19"/>
      <c r="R79" s="30" t="str">
        <f>IF((ANXE_2_PRESTA_SERVICE!B79)=0,"",ANXE_2_PRESTA_SERVICE!B79)</f>
        <v/>
      </c>
      <c r="S79" s="201" t="str">
        <f>IF((ANXE_2_PRESTA_SERVICE!C79)=0,"",ANXE_2_PRESTA_SERVICE!C79)</f>
        <v/>
      </c>
      <c r="T79" s="30" t="str">
        <f>IF((ANXE_2_PRESTA_SERVICE!D79)=0,"",ANXE_2_PRESTA_SERVICE!D79)</f>
        <v/>
      </c>
      <c r="U79" s="30" t="str">
        <f>IF((ANXE_2_PRESTA_SERVICE!E79)=0,"",ANXE_2_PRESTA_SERVICE!E79)</f>
        <v/>
      </c>
      <c r="V79" s="77" t="str">
        <f>IF((ANXE_2_PRESTA_SERVICE!F79)=0,"",ANXE_2_PRESTA_SERVICE!F79)</f>
        <v/>
      </c>
      <c r="W79" s="144" t="str">
        <f>IF((ANXE_2_PRESTA_SERVICE!G79)=0,"",ANXE_2_PRESTA_SERVICE!G79)</f>
        <v/>
      </c>
      <c r="X79" s="145" t="str">
        <f>IF((ANXE_2_PRESTA_SERVICE!H79)=0,"",ANXE_2_PRESTA_SERVICE!H79)</f>
        <v/>
      </c>
      <c r="Y79" s="140" t="str">
        <f>IF((ANXE_2_PRESTA_SERVICE!I79)=0,"",ANXE_2_PRESTA_SERVICE!I79)</f>
        <v/>
      </c>
      <c r="Z79" s="156" t="str">
        <f>IF((ANXE_2_PRESTA_SERVICE!J79)=0,"",ANXE_2_PRESTA_SERVICE!J79)</f>
        <v/>
      </c>
      <c r="AA79" s="147" t="str">
        <f>IF((ANXE_2_PRESTA_SERVICE!K79)=0,"",ANXE_2_PRESTA_SERVICE!K79)</f>
        <v/>
      </c>
      <c r="AB79" s="156" t="str">
        <f>IF((ANXE_2_PRESTA_SERVICE!L79)=0,"",ANXE_2_PRESTA_SERVICE!L79)</f>
        <v/>
      </c>
      <c r="AC79" s="147" t="str">
        <f>IF((ANXE_2_PRESTA_SERVICE!M79)=0,"",ANXE_2_PRESTA_SERVICE!M79)</f>
        <v/>
      </c>
      <c r="AD79" s="156" t="str">
        <f>IF((ANXE_2_PRESTA_SERVICE!N79)=0,"",ANXE_2_PRESTA_SERVICE!N79)</f>
        <v/>
      </c>
      <c r="AE79" s="30" t="str">
        <f>IF((ANXE_2_PRESTA_SERVICE!O79)=0,"",ANXE_2_PRESTA_SERVICE!O79)</f>
        <v/>
      </c>
      <c r="AF79" s="19"/>
      <c r="AG79" s="147"/>
      <c r="AH79" s="157" t="str">
        <f t="shared" si="11"/>
        <v/>
      </c>
      <c r="AI79" s="69" t="str">
        <f t="shared" si="12"/>
        <v/>
      </c>
      <c r="AJ79" s="153" t="str">
        <f t="shared" si="13"/>
        <v/>
      </c>
      <c r="AK79" s="108" t="str">
        <f t="shared" si="14"/>
        <v/>
      </c>
      <c r="AL79" s="68"/>
      <c r="AM79" s="67"/>
    </row>
    <row r="80" spans="1:39" x14ac:dyDescent="0.25">
      <c r="A80" s="19"/>
      <c r="B80" s="102"/>
      <c r="C80" s="86"/>
      <c r="D80" s="86"/>
      <c r="E80" s="85"/>
      <c r="F80" s="142"/>
      <c r="G80" s="127"/>
      <c r="H80" s="128"/>
      <c r="I80" s="143"/>
      <c r="J80" s="138"/>
      <c r="K80" s="139"/>
      <c r="L80" s="138"/>
      <c r="M80" s="139"/>
      <c r="N80" s="108" t="str">
        <f t="shared" si="10"/>
        <v/>
      </c>
      <c r="O80" s="81"/>
      <c r="P80" s="19"/>
      <c r="R80" s="30" t="str">
        <f>IF((ANXE_2_PRESTA_SERVICE!B80)=0,"",ANXE_2_PRESTA_SERVICE!B80)</f>
        <v/>
      </c>
      <c r="S80" s="201" t="str">
        <f>IF((ANXE_2_PRESTA_SERVICE!C80)=0,"",ANXE_2_PRESTA_SERVICE!C80)</f>
        <v/>
      </c>
      <c r="T80" s="30" t="str">
        <f>IF((ANXE_2_PRESTA_SERVICE!D80)=0,"",ANXE_2_PRESTA_SERVICE!D80)</f>
        <v/>
      </c>
      <c r="U80" s="30" t="str">
        <f>IF((ANXE_2_PRESTA_SERVICE!E80)=0,"",ANXE_2_PRESTA_SERVICE!E80)</f>
        <v/>
      </c>
      <c r="V80" s="77" t="str">
        <f>IF((ANXE_2_PRESTA_SERVICE!F80)=0,"",ANXE_2_PRESTA_SERVICE!F80)</f>
        <v/>
      </c>
      <c r="W80" s="144" t="str">
        <f>IF((ANXE_2_PRESTA_SERVICE!G80)=0,"",ANXE_2_PRESTA_SERVICE!G80)</f>
        <v/>
      </c>
      <c r="X80" s="145" t="str">
        <f>IF((ANXE_2_PRESTA_SERVICE!H80)=0,"",ANXE_2_PRESTA_SERVICE!H80)</f>
        <v/>
      </c>
      <c r="Y80" s="140" t="str">
        <f>IF((ANXE_2_PRESTA_SERVICE!I80)=0,"",ANXE_2_PRESTA_SERVICE!I80)</f>
        <v/>
      </c>
      <c r="Z80" s="156" t="str">
        <f>IF((ANXE_2_PRESTA_SERVICE!J80)=0,"",ANXE_2_PRESTA_SERVICE!J80)</f>
        <v/>
      </c>
      <c r="AA80" s="147" t="str">
        <f>IF((ANXE_2_PRESTA_SERVICE!K80)=0,"",ANXE_2_PRESTA_SERVICE!K80)</f>
        <v/>
      </c>
      <c r="AB80" s="156" t="str">
        <f>IF((ANXE_2_PRESTA_SERVICE!L80)=0,"",ANXE_2_PRESTA_SERVICE!L80)</f>
        <v/>
      </c>
      <c r="AC80" s="147" t="str">
        <f>IF((ANXE_2_PRESTA_SERVICE!M80)=0,"",ANXE_2_PRESTA_SERVICE!M80)</f>
        <v/>
      </c>
      <c r="AD80" s="156" t="str">
        <f>IF((ANXE_2_PRESTA_SERVICE!N80)=0,"",ANXE_2_PRESTA_SERVICE!N80)</f>
        <v/>
      </c>
      <c r="AE80" s="30" t="str">
        <f>IF((ANXE_2_PRESTA_SERVICE!O80)=0,"",ANXE_2_PRESTA_SERVICE!O80)</f>
        <v/>
      </c>
      <c r="AF80" s="19"/>
      <c r="AG80" s="147"/>
      <c r="AH80" s="157" t="str">
        <f t="shared" si="11"/>
        <v/>
      </c>
      <c r="AI80" s="69" t="str">
        <f t="shared" si="12"/>
        <v/>
      </c>
      <c r="AJ80" s="153" t="str">
        <f t="shared" si="13"/>
        <v/>
      </c>
      <c r="AK80" s="108" t="str">
        <f t="shared" si="14"/>
        <v/>
      </c>
      <c r="AL80" s="68"/>
      <c r="AM80" s="67"/>
    </row>
    <row r="81" spans="1:39" x14ac:dyDescent="0.25">
      <c r="A81" s="19"/>
      <c r="B81" s="102"/>
      <c r="C81" s="86"/>
      <c r="D81" s="86"/>
      <c r="E81" s="85"/>
      <c r="F81" s="142"/>
      <c r="G81" s="127"/>
      <c r="H81" s="128"/>
      <c r="I81" s="143"/>
      <c r="J81" s="138"/>
      <c r="K81" s="139"/>
      <c r="L81" s="138"/>
      <c r="M81" s="139"/>
      <c r="N81" s="108" t="str">
        <f t="shared" si="10"/>
        <v/>
      </c>
      <c r="O81" s="81"/>
      <c r="P81" s="19"/>
      <c r="R81" s="30" t="str">
        <f>IF((ANXE_2_PRESTA_SERVICE!B81)=0,"",ANXE_2_PRESTA_SERVICE!B81)</f>
        <v/>
      </c>
      <c r="S81" s="201" t="str">
        <f>IF((ANXE_2_PRESTA_SERVICE!C81)=0,"",ANXE_2_PRESTA_SERVICE!C81)</f>
        <v/>
      </c>
      <c r="T81" s="30" t="str">
        <f>IF((ANXE_2_PRESTA_SERVICE!D81)=0,"",ANXE_2_PRESTA_SERVICE!D81)</f>
        <v/>
      </c>
      <c r="U81" s="30" t="str">
        <f>IF((ANXE_2_PRESTA_SERVICE!E81)=0,"",ANXE_2_PRESTA_SERVICE!E81)</f>
        <v/>
      </c>
      <c r="V81" s="77" t="str">
        <f>IF((ANXE_2_PRESTA_SERVICE!F81)=0,"",ANXE_2_PRESTA_SERVICE!F81)</f>
        <v/>
      </c>
      <c r="W81" s="144" t="str">
        <f>IF((ANXE_2_PRESTA_SERVICE!G81)=0,"",ANXE_2_PRESTA_SERVICE!G81)</f>
        <v/>
      </c>
      <c r="X81" s="145" t="str">
        <f>IF((ANXE_2_PRESTA_SERVICE!H81)=0,"",ANXE_2_PRESTA_SERVICE!H81)</f>
        <v/>
      </c>
      <c r="Y81" s="140" t="str">
        <f>IF((ANXE_2_PRESTA_SERVICE!I81)=0,"",ANXE_2_PRESTA_SERVICE!I81)</f>
        <v/>
      </c>
      <c r="Z81" s="156" t="str">
        <f>IF((ANXE_2_PRESTA_SERVICE!J81)=0,"",ANXE_2_PRESTA_SERVICE!J81)</f>
        <v/>
      </c>
      <c r="AA81" s="147" t="str">
        <f>IF((ANXE_2_PRESTA_SERVICE!K81)=0,"",ANXE_2_PRESTA_SERVICE!K81)</f>
        <v/>
      </c>
      <c r="AB81" s="156" t="str">
        <f>IF((ANXE_2_PRESTA_SERVICE!L81)=0,"",ANXE_2_PRESTA_SERVICE!L81)</f>
        <v/>
      </c>
      <c r="AC81" s="147" t="str">
        <f>IF((ANXE_2_PRESTA_SERVICE!M81)=0,"",ANXE_2_PRESTA_SERVICE!M81)</f>
        <v/>
      </c>
      <c r="AD81" s="156" t="str">
        <f>IF((ANXE_2_PRESTA_SERVICE!N81)=0,"",ANXE_2_PRESTA_SERVICE!N81)</f>
        <v/>
      </c>
      <c r="AE81" s="30" t="str">
        <f>IF((ANXE_2_PRESTA_SERVICE!O81)=0,"",ANXE_2_PRESTA_SERVICE!O81)</f>
        <v/>
      </c>
      <c r="AF81" s="19"/>
      <c r="AG81" s="147"/>
      <c r="AH81" s="157" t="str">
        <f t="shared" si="11"/>
        <v/>
      </c>
      <c r="AI81" s="69" t="str">
        <f t="shared" si="12"/>
        <v/>
      </c>
      <c r="AJ81" s="153" t="str">
        <f t="shared" si="13"/>
        <v/>
      </c>
      <c r="AK81" s="108" t="str">
        <f t="shared" si="14"/>
        <v/>
      </c>
      <c r="AL81" s="68"/>
      <c r="AM81" s="67"/>
    </row>
    <row r="82" spans="1:39" x14ac:dyDescent="0.25">
      <c r="A82" s="19"/>
      <c r="B82" s="102"/>
      <c r="C82" s="86"/>
      <c r="D82" s="86"/>
      <c r="E82" s="85"/>
      <c r="F82" s="142"/>
      <c r="G82" s="127"/>
      <c r="H82" s="128"/>
      <c r="I82" s="143"/>
      <c r="J82" s="138"/>
      <c r="K82" s="139"/>
      <c r="L82" s="138"/>
      <c r="M82" s="139"/>
      <c r="N82" s="108" t="str">
        <f t="shared" si="10"/>
        <v/>
      </c>
      <c r="O82" s="81"/>
      <c r="P82" s="19"/>
      <c r="R82" s="30" t="str">
        <f>IF((ANXE_2_PRESTA_SERVICE!B82)=0,"",ANXE_2_PRESTA_SERVICE!B82)</f>
        <v/>
      </c>
      <c r="S82" s="201" t="str">
        <f>IF((ANXE_2_PRESTA_SERVICE!C82)=0,"",ANXE_2_PRESTA_SERVICE!C82)</f>
        <v/>
      </c>
      <c r="T82" s="30" t="str">
        <f>IF((ANXE_2_PRESTA_SERVICE!D82)=0,"",ANXE_2_PRESTA_SERVICE!D82)</f>
        <v/>
      </c>
      <c r="U82" s="30" t="str">
        <f>IF((ANXE_2_PRESTA_SERVICE!E82)=0,"",ANXE_2_PRESTA_SERVICE!E82)</f>
        <v/>
      </c>
      <c r="V82" s="77" t="str">
        <f>IF((ANXE_2_PRESTA_SERVICE!F82)=0,"",ANXE_2_PRESTA_SERVICE!F82)</f>
        <v/>
      </c>
      <c r="W82" s="144" t="str">
        <f>IF((ANXE_2_PRESTA_SERVICE!G82)=0,"",ANXE_2_PRESTA_SERVICE!G82)</f>
        <v/>
      </c>
      <c r="X82" s="145" t="str">
        <f>IF((ANXE_2_PRESTA_SERVICE!H82)=0,"",ANXE_2_PRESTA_SERVICE!H82)</f>
        <v/>
      </c>
      <c r="Y82" s="140" t="str">
        <f>IF((ANXE_2_PRESTA_SERVICE!I82)=0,"",ANXE_2_PRESTA_SERVICE!I82)</f>
        <v/>
      </c>
      <c r="Z82" s="156" t="str">
        <f>IF((ANXE_2_PRESTA_SERVICE!J82)=0,"",ANXE_2_PRESTA_SERVICE!J82)</f>
        <v/>
      </c>
      <c r="AA82" s="147" t="str">
        <f>IF((ANXE_2_PRESTA_SERVICE!K82)=0,"",ANXE_2_PRESTA_SERVICE!K82)</f>
        <v/>
      </c>
      <c r="AB82" s="156" t="str">
        <f>IF((ANXE_2_PRESTA_SERVICE!L82)=0,"",ANXE_2_PRESTA_SERVICE!L82)</f>
        <v/>
      </c>
      <c r="AC82" s="147" t="str">
        <f>IF((ANXE_2_PRESTA_SERVICE!M82)=0,"",ANXE_2_PRESTA_SERVICE!M82)</f>
        <v/>
      </c>
      <c r="AD82" s="156" t="str">
        <f>IF((ANXE_2_PRESTA_SERVICE!N82)=0,"",ANXE_2_PRESTA_SERVICE!N82)</f>
        <v/>
      </c>
      <c r="AE82" s="30" t="str">
        <f>IF((ANXE_2_PRESTA_SERVICE!O82)=0,"",ANXE_2_PRESTA_SERVICE!O82)</f>
        <v/>
      </c>
      <c r="AF82" s="19"/>
      <c r="AG82" s="147"/>
      <c r="AH82" s="157" t="str">
        <f t="shared" si="11"/>
        <v/>
      </c>
      <c r="AI82" s="69" t="str">
        <f t="shared" si="12"/>
        <v/>
      </c>
      <c r="AJ82" s="153" t="str">
        <f t="shared" si="13"/>
        <v/>
      </c>
      <c r="AK82" s="108" t="str">
        <f t="shared" si="14"/>
        <v/>
      </c>
      <c r="AL82" s="68"/>
      <c r="AM82" s="67"/>
    </row>
    <row r="83" spans="1:39" x14ac:dyDescent="0.25">
      <c r="A83" s="19"/>
      <c r="B83" s="102"/>
      <c r="C83" s="86"/>
      <c r="D83" s="86"/>
      <c r="E83" s="85"/>
      <c r="F83" s="142"/>
      <c r="G83" s="127"/>
      <c r="H83" s="128"/>
      <c r="I83" s="143"/>
      <c r="J83" s="138"/>
      <c r="K83" s="139"/>
      <c r="L83" s="138"/>
      <c r="M83" s="139"/>
      <c r="N83" s="108" t="str">
        <f t="shared" si="10"/>
        <v/>
      </c>
      <c r="O83" s="81"/>
      <c r="P83" s="19"/>
      <c r="R83" s="30" t="str">
        <f>IF((ANXE_2_PRESTA_SERVICE!B83)=0,"",ANXE_2_PRESTA_SERVICE!B83)</f>
        <v/>
      </c>
      <c r="S83" s="201" t="str">
        <f>IF((ANXE_2_PRESTA_SERVICE!C83)=0,"",ANXE_2_PRESTA_SERVICE!C83)</f>
        <v/>
      </c>
      <c r="T83" s="30" t="str">
        <f>IF((ANXE_2_PRESTA_SERVICE!D83)=0,"",ANXE_2_PRESTA_SERVICE!D83)</f>
        <v/>
      </c>
      <c r="U83" s="30" t="str">
        <f>IF((ANXE_2_PRESTA_SERVICE!E83)=0,"",ANXE_2_PRESTA_SERVICE!E83)</f>
        <v/>
      </c>
      <c r="V83" s="77" t="str">
        <f>IF((ANXE_2_PRESTA_SERVICE!F83)=0,"",ANXE_2_PRESTA_SERVICE!F83)</f>
        <v/>
      </c>
      <c r="W83" s="144" t="str">
        <f>IF((ANXE_2_PRESTA_SERVICE!G83)=0,"",ANXE_2_PRESTA_SERVICE!G83)</f>
        <v/>
      </c>
      <c r="X83" s="145" t="str">
        <f>IF((ANXE_2_PRESTA_SERVICE!H83)=0,"",ANXE_2_PRESTA_SERVICE!H83)</f>
        <v/>
      </c>
      <c r="Y83" s="140" t="str">
        <f>IF((ANXE_2_PRESTA_SERVICE!I83)=0,"",ANXE_2_PRESTA_SERVICE!I83)</f>
        <v/>
      </c>
      <c r="Z83" s="156" t="str">
        <f>IF((ANXE_2_PRESTA_SERVICE!J83)=0,"",ANXE_2_PRESTA_SERVICE!J83)</f>
        <v/>
      </c>
      <c r="AA83" s="147" t="str">
        <f>IF((ANXE_2_PRESTA_SERVICE!K83)=0,"",ANXE_2_PRESTA_SERVICE!K83)</f>
        <v/>
      </c>
      <c r="AB83" s="156" t="str">
        <f>IF((ANXE_2_PRESTA_SERVICE!L83)=0,"",ANXE_2_PRESTA_SERVICE!L83)</f>
        <v/>
      </c>
      <c r="AC83" s="147" t="str">
        <f>IF((ANXE_2_PRESTA_SERVICE!M83)=0,"",ANXE_2_PRESTA_SERVICE!M83)</f>
        <v/>
      </c>
      <c r="AD83" s="156" t="str">
        <f>IF((ANXE_2_PRESTA_SERVICE!N83)=0,"",ANXE_2_PRESTA_SERVICE!N83)</f>
        <v/>
      </c>
      <c r="AE83" s="30" t="str">
        <f>IF((ANXE_2_PRESTA_SERVICE!O83)=0,"",ANXE_2_PRESTA_SERVICE!O83)</f>
        <v/>
      </c>
      <c r="AF83" s="19"/>
      <c r="AG83" s="147"/>
      <c r="AH83" s="157" t="str">
        <f t="shared" si="11"/>
        <v/>
      </c>
      <c r="AI83" s="69" t="str">
        <f t="shared" si="12"/>
        <v/>
      </c>
      <c r="AJ83" s="153" t="str">
        <f t="shared" si="13"/>
        <v/>
      </c>
      <c r="AK83" s="108" t="str">
        <f t="shared" si="14"/>
        <v/>
      </c>
      <c r="AL83" s="68"/>
      <c r="AM83" s="67"/>
    </row>
    <row r="84" spans="1:39" x14ac:dyDescent="0.25">
      <c r="A84" s="19"/>
      <c r="B84" s="102"/>
      <c r="C84" s="86"/>
      <c r="D84" s="86"/>
      <c r="E84" s="85"/>
      <c r="F84" s="142"/>
      <c r="G84" s="127"/>
      <c r="H84" s="128"/>
      <c r="I84" s="143"/>
      <c r="J84" s="138"/>
      <c r="K84" s="139"/>
      <c r="L84" s="138"/>
      <c r="M84" s="139"/>
      <c r="N84" s="108" t="str">
        <f t="shared" si="10"/>
        <v/>
      </c>
      <c r="O84" s="81"/>
      <c r="P84" s="19"/>
      <c r="R84" s="30" t="str">
        <f>IF((ANXE_2_PRESTA_SERVICE!B84)=0,"",ANXE_2_PRESTA_SERVICE!B84)</f>
        <v/>
      </c>
      <c r="S84" s="201" t="str">
        <f>IF((ANXE_2_PRESTA_SERVICE!C84)=0,"",ANXE_2_PRESTA_SERVICE!C84)</f>
        <v/>
      </c>
      <c r="T84" s="30" t="str">
        <f>IF((ANXE_2_PRESTA_SERVICE!D84)=0,"",ANXE_2_PRESTA_SERVICE!D84)</f>
        <v/>
      </c>
      <c r="U84" s="30" t="str">
        <f>IF((ANXE_2_PRESTA_SERVICE!E84)=0,"",ANXE_2_PRESTA_SERVICE!E84)</f>
        <v/>
      </c>
      <c r="V84" s="77" t="str">
        <f>IF((ANXE_2_PRESTA_SERVICE!F84)=0,"",ANXE_2_PRESTA_SERVICE!F84)</f>
        <v/>
      </c>
      <c r="W84" s="144" t="str">
        <f>IF((ANXE_2_PRESTA_SERVICE!G84)=0,"",ANXE_2_PRESTA_SERVICE!G84)</f>
        <v/>
      </c>
      <c r="X84" s="145" t="str">
        <f>IF((ANXE_2_PRESTA_SERVICE!H84)=0,"",ANXE_2_PRESTA_SERVICE!H84)</f>
        <v/>
      </c>
      <c r="Y84" s="140" t="str">
        <f>IF((ANXE_2_PRESTA_SERVICE!I84)=0,"",ANXE_2_PRESTA_SERVICE!I84)</f>
        <v/>
      </c>
      <c r="Z84" s="156" t="str">
        <f>IF((ANXE_2_PRESTA_SERVICE!J84)=0,"",ANXE_2_PRESTA_SERVICE!J84)</f>
        <v/>
      </c>
      <c r="AA84" s="147" t="str">
        <f>IF((ANXE_2_PRESTA_SERVICE!K84)=0,"",ANXE_2_PRESTA_SERVICE!K84)</f>
        <v/>
      </c>
      <c r="AB84" s="156" t="str">
        <f>IF((ANXE_2_PRESTA_SERVICE!L84)=0,"",ANXE_2_PRESTA_SERVICE!L84)</f>
        <v/>
      </c>
      <c r="AC84" s="147" t="str">
        <f>IF((ANXE_2_PRESTA_SERVICE!M84)=0,"",ANXE_2_PRESTA_SERVICE!M84)</f>
        <v/>
      </c>
      <c r="AD84" s="156" t="str">
        <f>IF((ANXE_2_PRESTA_SERVICE!N84)=0,"",ANXE_2_PRESTA_SERVICE!N84)</f>
        <v/>
      </c>
      <c r="AE84" s="30" t="str">
        <f>IF((ANXE_2_PRESTA_SERVICE!O84)=0,"",ANXE_2_PRESTA_SERVICE!O84)</f>
        <v/>
      </c>
      <c r="AF84" s="19"/>
      <c r="AG84" s="147"/>
      <c r="AH84" s="157" t="str">
        <f t="shared" si="11"/>
        <v/>
      </c>
      <c r="AI84" s="69" t="str">
        <f t="shared" si="12"/>
        <v/>
      </c>
      <c r="AJ84" s="153" t="str">
        <f t="shared" si="13"/>
        <v/>
      </c>
      <c r="AK84" s="108" t="str">
        <f t="shared" si="14"/>
        <v/>
      </c>
      <c r="AL84" s="68"/>
      <c r="AM84" s="67"/>
    </row>
    <row r="85" spans="1:39" x14ac:dyDescent="0.25">
      <c r="A85" s="19"/>
      <c r="B85" s="102"/>
      <c r="C85" s="86"/>
      <c r="D85" s="86"/>
      <c r="E85" s="85"/>
      <c r="F85" s="142"/>
      <c r="G85" s="127"/>
      <c r="H85" s="128"/>
      <c r="I85" s="143"/>
      <c r="J85" s="138"/>
      <c r="K85" s="139"/>
      <c r="L85" s="138"/>
      <c r="M85" s="139"/>
      <c r="N85" s="108" t="str">
        <f t="shared" si="10"/>
        <v/>
      </c>
      <c r="O85" s="81"/>
      <c r="P85" s="19"/>
      <c r="R85" s="30" t="str">
        <f>IF((ANXE_2_PRESTA_SERVICE!B85)=0,"",ANXE_2_PRESTA_SERVICE!B85)</f>
        <v/>
      </c>
      <c r="S85" s="201" t="str">
        <f>IF((ANXE_2_PRESTA_SERVICE!C85)=0,"",ANXE_2_PRESTA_SERVICE!C85)</f>
        <v/>
      </c>
      <c r="T85" s="30" t="str">
        <f>IF((ANXE_2_PRESTA_SERVICE!D85)=0,"",ANXE_2_PRESTA_SERVICE!D85)</f>
        <v/>
      </c>
      <c r="U85" s="30" t="str">
        <f>IF((ANXE_2_PRESTA_SERVICE!E85)=0,"",ANXE_2_PRESTA_SERVICE!E85)</f>
        <v/>
      </c>
      <c r="V85" s="77" t="str">
        <f>IF((ANXE_2_PRESTA_SERVICE!F85)=0,"",ANXE_2_PRESTA_SERVICE!F85)</f>
        <v/>
      </c>
      <c r="W85" s="144" t="str">
        <f>IF((ANXE_2_PRESTA_SERVICE!G85)=0,"",ANXE_2_PRESTA_SERVICE!G85)</f>
        <v/>
      </c>
      <c r="X85" s="145" t="str">
        <f>IF((ANXE_2_PRESTA_SERVICE!H85)=0,"",ANXE_2_PRESTA_SERVICE!H85)</f>
        <v/>
      </c>
      <c r="Y85" s="140" t="str">
        <f>IF((ANXE_2_PRESTA_SERVICE!I85)=0,"",ANXE_2_PRESTA_SERVICE!I85)</f>
        <v/>
      </c>
      <c r="Z85" s="156" t="str">
        <f>IF((ANXE_2_PRESTA_SERVICE!J85)=0,"",ANXE_2_PRESTA_SERVICE!J85)</f>
        <v/>
      </c>
      <c r="AA85" s="147" t="str">
        <f>IF((ANXE_2_PRESTA_SERVICE!K85)=0,"",ANXE_2_PRESTA_SERVICE!K85)</f>
        <v/>
      </c>
      <c r="AB85" s="156" t="str">
        <f>IF((ANXE_2_PRESTA_SERVICE!L85)=0,"",ANXE_2_PRESTA_SERVICE!L85)</f>
        <v/>
      </c>
      <c r="AC85" s="147" t="str">
        <f>IF((ANXE_2_PRESTA_SERVICE!M85)=0,"",ANXE_2_PRESTA_SERVICE!M85)</f>
        <v/>
      </c>
      <c r="AD85" s="156" t="str">
        <f>IF((ANXE_2_PRESTA_SERVICE!N85)=0,"",ANXE_2_PRESTA_SERVICE!N85)</f>
        <v/>
      </c>
      <c r="AE85" s="30" t="str">
        <f>IF((ANXE_2_PRESTA_SERVICE!O85)=0,"",ANXE_2_PRESTA_SERVICE!O85)</f>
        <v/>
      </c>
      <c r="AF85" s="19"/>
      <c r="AG85" s="147"/>
      <c r="AH85" s="157" t="str">
        <f t="shared" si="11"/>
        <v/>
      </c>
      <c r="AI85" s="69" t="str">
        <f t="shared" si="12"/>
        <v/>
      </c>
      <c r="AJ85" s="153" t="str">
        <f t="shared" si="13"/>
        <v/>
      </c>
      <c r="AK85" s="108" t="str">
        <f t="shared" si="14"/>
        <v/>
      </c>
      <c r="AL85" s="68"/>
      <c r="AM85" s="67"/>
    </row>
    <row r="86" spans="1:39" x14ac:dyDescent="0.25">
      <c r="A86" s="19"/>
      <c r="B86" s="102"/>
      <c r="C86" s="86"/>
      <c r="D86" s="86"/>
      <c r="E86" s="85"/>
      <c r="F86" s="142"/>
      <c r="G86" s="127"/>
      <c r="H86" s="128"/>
      <c r="I86" s="143"/>
      <c r="J86" s="138"/>
      <c r="K86" s="139"/>
      <c r="L86" s="138"/>
      <c r="M86" s="139"/>
      <c r="N86" s="108" t="str">
        <f t="shared" si="10"/>
        <v/>
      </c>
      <c r="O86" s="81"/>
      <c r="P86" s="19"/>
      <c r="R86" s="30" t="str">
        <f>IF((ANXE_2_PRESTA_SERVICE!B86)=0,"",ANXE_2_PRESTA_SERVICE!B86)</f>
        <v/>
      </c>
      <c r="S86" s="201" t="str">
        <f>IF((ANXE_2_PRESTA_SERVICE!C86)=0,"",ANXE_2_PRESTA_SERVICE!C86)</f>
        <v/>
      </c>
      <c r="T86" s="30" t="str">
        <f>IF((ANXE_2_PRESTA_SERVICE!D86)=0,"",ANXE_2_PRESTA_SERVICE!D86)</f>
        <v/>
      </c>
      <c r="U86" s="30" t="str">
        <f>IF((ANXE_2_PRESTA_SERVICE!E86)=0,"",ANXE_2_PRESTA_SERVICE!E86)</f>
        <v/>
      </c>
      <c r="V86" s="77" t="str">
        <f>IF((ANXE_2_PRESTA_SERVICE!F86)=0,"",ANXE_2_PRESTA_SERVICE!F86)</f>
        <v/>
      </c>
      <c r="W86" s="144" t="str">
        <f>IF((ANXE_2_PRESTA_SERVICE!G86)=0,"",ANXE_2_PRESTA_SERVICE!G86)</f>
        <v/>
      </c>
      <c r="X86" s="145" t="str">
        <f>IF((ANXE_2_PRESTA_SERVICE!H86)=0,"",ANXE_2_PRESTA_SERVICE!H86)</f>
        <v/>
      </c>
      <c r="Y86" s="140" t="str">
        <f>IF((ANXE_2_PRESTA_SERVICE!I86)=0,"",ANXE_2_PRESTA_SERVICE!I86)</f>
        <v/>
      </c>
      <c r="Z86" s="156" t="str">
        <f>IF((ANXE_2_PRESTA_SERVICE!J86)=0,"",ANXE_2_PRESTA_SERVICE!J86)</f>
        <v/>
      </c>
      <c r="AA86" s="147" t="str">
        <f>IF((ANXE_2_PRESTA_SERVICE!K86)=0,"",ANXE_2_PRESTA_SERVICE!K86)</f>
        <v/>
      </c>
      <c r="AB86" s="156" t="str">
        <f>IF((ANXE_2_PRESTA_SERVICE!L86)=0,"",ANXE_2_PRESTA_SERVICE!L86)</f>
        <v/>
      </c>
      <c r="AC86" s="147" t="str">
        <f>IF((ANXE_2_PRESTA_SERVICE!M86)=0,"",ANXE_2_PRESTA_SERVICE!M86)</f>
        <v/>
      </c>
      <c r="AD86" s="156" t="str">
        <f>IF((ANXE_2_PRESTA_SERVICE!N86)=0,"",ANXE_2_PRESTA_SERVICE!N86)</f>
        <v/>
      </c>
      <c r="AE86" s="30" t="str">
        <f>IF((ANXE_2_PRESTA_SERVICE!O86)=0,"",ANXE_2_PRESTA_SERVICE!O86)</f>
        <v/>
      </c>
      <c r="AF86" s="19"/>
      <c r="AG86" s="147"/>
      <c r="AH86" s="157" t="str">
        <f t="shared" si="11"/>
        <v/>
      </c>
      <c r="AI86" s="69" t="str">
        <f t="shared" si="12"/>
        <v/>
      </c>
      <c r="AJ86" s="153" t="str">
        <f t="shared" si="13"/>
        <v/>
      </c>
      <c r="AK86" s="108" t="str">
        <f t="shared" si="14"/>
        <v/>
      </c>
      <c r="AL86" s="68"/>
      <c r="AM86" s="67"/>
    </row>
    <row r="87" spans="1:39" x14ac:dyDescent="0.25">
      <c r="A87" s="19"/>
      <c r="B87" s="102"/>
      <c r="C87" s="86"/>
      <c r="D87" s="86"/>
      <c r="E87" s="85"/>
      <c r="F87" s="142"/>
      <c r="G87" s="127"/>
      <c r="H87" s="128"/>
      <c r="I87" s="143"/>
      <c r="J87" s="138"/>
      <c r="K87" s="139"/>
      <c r="L87" s="138"/>
      <c r="M87" s="139"/>
      <c r="N87" s="108" t="str">
        <f t="shared" si="10"/>
        <v/>
      </c>
      <c r="O87" s="81"/>
      <c r="P87" s="19"/>
      <c r="R87" s="30" t="str">
        <f>IF((ANXE_2_PRESTA_SERVICE!B87)=0,"",ANXE_2_PRESTA_SERVICE!B87)</f>
        <v/>
      </c>
      <c r="S87" s="201" t="str">
        <f>IF((ANXE_2_PRESTA_SERVICE!C87)=0,"",ANXE_2_PRESTA_SERVICE!C87)</f>
        <v/>
      </c>
      <c r="T87" s="30" t="str">
        <f>IF((ANXE_2_PRESTA_SERVICE!D87)=0,"",ANXE_2_PRESTA_SERVICE!D87)</f>
        <v/>
      </c>
      <c r="U87" s="30" t="str">
        <f>IF((ANXE_2_PRESTA_SERVICE!E87)=0,"",ANXE_2_PRESTA_SERVICE!E87)</f>
        <v/>
      </c>
      <c r="V87" s="77" t="str">
        <f>IF((ANXE_2_PRESTA_SERVICE!F87)=0,"",ANXE_2_PRESTA_SERVICE!F87)</f>
        <v/>
      </c>
      <c r="W87" s="144" t="str">
        <f>IF((ANXE_2_PRESTA_SERVICE!G87)=0,"",ANXE_2_PRESTA_SERVICE!G87)</f>
        <v/>
      </c>
      <c r="X87" s="145" t="str">
        <f>IF((ANXE_2_PRESTA_SERVICE!H87)=0,"",ANXE_2_PRESTA_SERVICE!H87)</f>
        <v/>
      </c>
      <c r="Y87" s="140" t="str">
        <f>IF((ANXE_2_PRESTA_SERVICE!I87)=0,"",ANXE_2_PRESTA_SERVICE!I87)</f>
        <v/>
      </c>
      <c r="Z87" s="156" t="str">
        <f>IF((ANXE_2_PRESTA_SERVICE!J87)=0,"",ANXE_2_PRESTA_SERVICE!J87)</f>
        <v/>
      </c>
      <c r="AA87" s="147" t="str">
        <f>IF((ANXE_2_PRESTA_SERVICE!K87)=0,"",ANXE_2_PRESTA_SERVICE!K87)</f>
        <v/>
      </c>
      <c r="AB87" s="156" t="str">
        <f>IF((ANXE_2_PRESTA_SERVICE!L87)=0,"",ANXE_2_PRESTA_SERVICE!L87)</f>
        <v/>
      </c>
      <c r="AC87" s="147" t="str">
        <f>IF((ANXE_2_PRESTA_SERVICE!M87)=0,"",ANXE_2_PRESTA_SERVICE!M87)</f>
        <v/>
      </c>
      <c r="AD87" s="156" t="str">
        <f>IF((ANXE_2_PRESTA_SERVICE!N87)=0,"",ANXE_2_PRESTA_SERVICE!N87)</f>
        <v/>
      </c>
      <c r="AE87" s="30" t="str">
        <f>IF((ANXE_2_PRESTA_SERVICE!O87)=0,"",ANXE_2_PRESTA_SERVICE!O87)</f>
        <v/>
      </c>
      <c r="AF87" s="19"/>
      <c r="AG87" s="147"/>
      <c r="AH87" s="157" t="str">
        <f t="shared" si="11"/>
        <v/>
      </c>
      <c r="AI87" s="69" t="str">
        <f t="shared" si="12"/>
        <v/>
      </c>
      <c r="AJ87" s="153" t="str">
        <f t="shared" si="13"/>
        <v/>
      </c>
      <c r="AK87" s="108" t="str">
        <f t="shared" si="14"/>
        <v/>
      </c>
      <c r="AL87" s="68"/>
      <c r="AM87" s="67"/>
    </row>
    <row r="88" spans="1:39" x14ac:dyDescent="0.25">
      <c r="A88" s="19"/>
      <c r="B88" s="102"/>
      <c r="C88" s="86"/>
      <c r="D88" s="86"/>
      <c r="E88" s="85"/>
      <c r="F88" s="142"/>
      <c r="G88" s="127"/>
      <c r="H88" s="128"/>
      <c r="I88" s="143"/>
      <c r="J88" s="138"/>
      <c r="K88" s="139"/>
      <c r="L88" s="138"/>
      <c r="M88" s="139"/>
      <c r="N88" s="108" t="str">
        <f t="shared" si="10"/>
        <v/>
      </c>
      <c r="O88" s="81"/>
      <c r="P88" s="19"/>
      <c r="R88" s="30" t="str">
        <f>IF((ANXE_2_PRESTA_SERVICE!B88)=0,"",ANXE_2_PRESTA_SERVICE!B88)</f>
        <v/>
      </c>
      <c r="S88" s="201" t="str">
        <f>IF((ANXE_2_PRESTA_SERVICE!C88)=0,"",ANXE_2_PRESTA_SERVICE!C88)</f>
        <v/>
      </c>
      <c r="T88" s="30" t="str">
        <f>IF((ANXE_2_PRESTA_SERVICE!D88)=0,"",ANXE_2_PRESTA_SERVICE!D88)</f>
        <v/>
      </c>
      <c r="U88" s="30" t="str">
        <f>IF((ANXE_2_PRESTA_SERVICE!E88)=0,"",ANXE_2_PRESTA_SERVICE!E88)</f>
        <v/>
      </c>
      <c r="V88" s="77" t="str">
        <f>IF((ANXE_2_PRESTA_SERVICE!F88)=0,"",ANXE_2_PRESTA_SERVICE!F88)</f>
        <v/>
      </c>
      <c r="W88" s="144" t="str">
        <f>IF((ANXE_2_PRESTA_SERVICE!G88)=0,"",ANXE_2_PRESTA_SERVICE!G88)</f>
        <v/>
      </c>
      <c r="X88" s="145" t="str">
        <f>IF((ANXE_2_PRESTA_SERVICE!H88)=0,"",ANXE_2_PRESTA_SERVICE!H88)</f>
        <v/>
      </c>
      <c r="Y88" s="140" t="str">
        <f>IF((ANXE_2_PRESTA_SERVICE!I88)=0,"",ANXE_2_PRESTA_SERVICE!I88)</f>
        <v/>
      </c>
      <c r="Z88" s="156" t="str">
        <f>IF((ANXE_2_PRESTA_SERVICE!J88)=0,"",ANXE_2_PRESTA_SERVICE!J88)</f>
        <v/>
      </c>
      <c r="AA88" s="147" t="str">
        <f>IF((ANXE_2_PRESTA_SERVICE!K88)=0,"",ANXE_2_PRESTA_SERVICE!K88)</f>
        <v/>
      </c>
      <c r="AB88" s="156" t="str">
        <f>IF((ANXE_2_PRESTA_SERVICE!L88)=0,"",ANXE_2_PRESTA_SERVICE!L88)</f>
        <v/>
      </c>
      <c r="AC88" s="147" t="str">
        <f>IF((ANXE_2_PRESTA_SERVICE!M88)=0,"",ANXE_2_PRESTA_SERVICE!M88)</f>
        <v/>
      </c>
      <c r="AD88" s="156" t="str">
        <f>IF((ANXE_2_PRESTA_SERVICE!N88)=0,"",ANXE_2_PRESTA_SERVICE!N88)</f>
        <v/>
      </c>
      <c r="AE88" s="30" t="str">
        <f>IF((ANXE_2_PRESTA_SERVICE!O88)=0,"",ANXE_2_PRESTA_SERVICE!O88)</f>
        <v/>
      </c>
      <c r="AF88" s="19"/>
      <c r="AG88" s="147"/>
      <c r="AH88" s="157" t="str">
        <f t="shared" si="11"/>
        <v/>
      </c>
      <c r="AI88" s="69" t="str">
        <f t="shared" si="12"/>
        <v/>
      </c>
      <c r="AJ88" s="153" t="str">
        <f t="shared" si="13"/>
        <v/>
      </c>
      <c r="AK88" s="108" t="str">
        <f t="shared" si="14"/>
        <v/>
      </c>
      <c r="AL88" s="68"/>
      <c r="AM88" s="67"/>
    </row>
    <row r="89" spans="1:39" x14ac:dyDescent="0.25">
      <c r="A89" s="19"/>
      <c r="B89" s="102"/>
      <c r="C89" s="86"/>
      <c r="D89" s="86"/>
      <c r="E89" s="85"/>
      <c r="F89" s="142"/>
      <c r="G89" s="127"/>
      <c r="H89" s="128"/>
      <c r="I89" s="143"/>
      <c r="J89" s="138"/>
      <c r="K89" s="139"/>
      <c r="L89" s="138"/>
      <c r="M89" s="139"/>
      <c r="N89" s="108" t="str">
        <f t="shared" si="10"/>
        <v/>
      </c>
      <c r="O89" s="81"/>
      <c r="P89" s="19"/>
      <c r="R89" s="30" t="str">
        <f>IF((ANXE_2_PRESTA_SERVICE!B89)=0,"",ANXE_2_PRESTA_SERVICE!B89)</f>
        <v/>
      </c>
      <c r="S89" s="201" t="str">
        <f>IF((ANXE_2_PRESTA_SERVICE!C89)=0,"",ANXE_2_PRESTA_SERVICE!C89)</f>
        <v/>
      </c>
      <c r="T89" s="30" t="str">
        <f>IF((ANXE_2_PRESTA_SERVICE!D89)=0,"",ANXE_2_PRESTA_SERVICE!D89)</f>
        <v/>
      </c>
      <c r="U89" s="30" t="str">
        <f>IF((ANXE_2_PRESTA_SERVICE!E89)=0,"",ANXE_2_PRESTA_SERVICE!E89)</f>
        <v/>
      </c>
      <c r="V89" s="77" t="str">
        <f>IF((ANXE_2_PRESTA_SERVICE!F89)=0,"",ANXE_2_PRESTA_SERVICE!F89)</f>
        <v/>
      </c>
      <c r="W89" s="144" t="str">
        <f>IF((ANXE_2_PRESTA_SERVICE!G89)=0,"",ANXE_2_PRESTA_SERVICE!G89)</f>
        <v/>
      </c>
      <c r="X89" s="145" t="str">
        <f>IF((ANXE_2_PRESTA_SERVICE!H89)=0,"",ANXE_2_PRESTA_SERVICE!H89)</f>
        <v/>
      </c>
      <c r="Y89" s="140" t="str">
        <f>IF((ANXE_2_PRESTA_SERVICE!I89)=0,"",ANXE_2_PRESTA_SERVICE!I89)</f>
        <v/>
      </c>
      <c r="Z89" s="156" t="str">
        <f>IF((ANXE_2_PRESTA_SERVICE!J89)=0,"",ANXE_2_PRESTA_SERVICE!J89)</f>
        <v/>
      </c>
      <c r="AA89" s="147" t="str">
        <f>IF((ANXE_2_PRESTA_SERVICE!K89)=0,"",ANXE_2_PRESTA_SERVICE!K89)</f>
        <v/>
      </c>
      <c r="AB89" s="156" t="str">
        <f>IF((ANXE_2_PRESTA_SERVICE!L89)=0,"",ANXE_2_PRESTA_SERVICE!L89)</f>
        <v/>
      </c>
      <c r="AC89" s="147" t="str">
        <f>IF((ANXE_2_PRESTA_SERVICE!M89)=0,"",ANXE_2_PRESTA_SERVICE!M89)</f>
        <v/>
      </c>
      <c r="AD89" s="156" t="str">
        <f>IF((ANXE_2_PRESTA_SERVICE!N89)=0,"",ANXE_2_PRESTA_SERVICE!N89)</f>
        <v/>
      </c>
      <c r="AE89" s="30" t="str">
        <f>IF((ANXE_2_PRESTA_SERVICE!O89)=0,"",ANXE_2_PRESTA_SERVICE!O89)</f>
        <v/>
      </c>
      <c r="AF89" s="19"/>
      <c r="AG89" s="147"/>
      <c r="AH89" s="157" t="str">
        <f t="shared" si="11"/>
        <v/>
      </c>
      <c r="AI89" s="69" t="str">
        <f t="shared" si="12"/>
        <v/>
      </c>
      <c r="AJ89" s="153" t="str">
        <f t="shared" si="13"/>
        <v/>
      </c>
      <c r="AK89" s="108" t="str">
        <f t="shared" si="14"/>
        <v/>
      </c>
      <c r="AL89" s="68"/>
      <c r="AM89" s="67"/>
    </row>
    <row r="90" spans="1:39" x14ac:dyDescent="0.25">
      <c r="A90" s="19"/>
      <c r="B90" s="102"/>
      <c r="C90" s="86"/>
      <c r="D90" s="86"/>
      <c r="E90" s="85"/>
      <c r="F90" s="142"/>
      <c r="G90" s="127"/>
      <c r="H90" s="128"/>
      <c r="I90" s="143"/>
      <c r="J90" s="138"/>
      <c r="K90" s="139"/>
      <c r="L90" s="138"/>
      <c r="M90" s="139"/>
      <c r="N90" s="108" t="str">
        <f t="shared" si="10"/>
        <v/>
      </c>
      <c r="O90" s="81"/>
      <c r="P90" s="19"/>
      <c r="R90" s="30" t="str">
        <f>IF((ANXE_2_PRESTA_SERVICE!B90)=0,"",ANXE_2_PRESTA_SERVICE!B90)</f>
        <v/>
      </c>
      <c r="S90" s="201" t="str">
        <f>IF((ANXE_2_PRESTA_SERVICE!C90)=0,"",ANXE_2_PRESTA_SERVICE!C90)</f>
        <v/>
      </c>
      <c r="T90" s="30" t="str">
        <f>IF((ANXE_2_PRESTA_SERVICE!D90)=0,"",ANXE_2_PRESTA_SERVICE!D90)</f>
        <v/>
      </c>
      <c r="U90" s="30" t="str">
        <f>IF((ANXE_2_PRESTA_SERVICE!E90)=0,"",ANXE_2_PRESTA_SERVICE!E90)</f>
        <v/>
      </c>
      <c r="V90" s="77" t="str">
        <f>IF((ANXE_2_PRESTA_SERVICE!F90)=0,"",ANXE_2_PRESTA_SERVICE!F90)</f>
        <v/>
      </c>
      <c r="W90" s="144" t="str">
        <f>IF((ANXE_2_PRESTA_SERVICE!G90)=0,"",ANXE_2_PRESTA_SERVICE!G90)</f>
        <v/>
      </c>
      <c r="X90" s="145" t="str">
        <f>IF((ANXE_2_PRESTA_SERVICE!H90)=0,"",ANXE_2_PRESTA_SERVICE!H90)</f>
        <v/>
      </c>
      <c r="Y90" s="140" t="str">
        <f>IF((ANXE_2_PRESTA_SERVICE!I90)=0,"",ANXE_2_PRESTA_SERVICE!I90)</f>
        <v/>
      </c>
      <c r="Z90" s="156" t="str">
        <f>IF((ANXE_2_PRESTA_SERVICE!J90)=0,"",ANXE_2_PRESTA_SERVICE!J90)</f>
        <v/>
      </c>
      <c r="AA90" s="147" t="str">
        <f>IF((ANXE_2_PRESTA_SERVICE!K90)=0,"",ANXE_2_PRESTA_SERVICE!K90)</f>
        <v/>
      </c>
      <c r="AB90" s="156" t="str">
        <f>IF((ANXE_2_PRESTA_SERVICE!L90)=0,"",ANXE_2_PRESTA_SERVICE!L90)</f>
        <v/>
      </c>
      <c r="AC90" s="147" t="str">
        <f>IF((ANXE_2_PRESTA_SERVICE!M90)=0,"",ANXE_2_PRESTA_SERVICE!M90)</f>
        <v/>
      </c>
      <c r="AD90" s="156" t="str">
        <f>IF((ANXE_2_PRESTA_SERVICE!N90)=0,"",ANXE_2_PRESTA_SERVICE!N90)</f>
        <v/>
      </c>
      <c r="AE90" s="30" t="str">
        <f>IF((ANXE_2_PRESTA_SERVICE!O90)=0,"",ANXE_2_PRESTA_SERVICE!O90)</f>
        <v/>
      </c>
      <c r="AF90" s="19"/>
      <c r="AG90" s="147"/>
      <c r="AH90" s="157" t="str">
        <f t="shared" si="11"/>
        <v/>
      </c>
      <c r="AI90" s="69" t="str">
        <f t="shared" si="12"/>
        <v/>
      </c>
      <c r="AJ90" s="153" t="str">
        <f t="shared" si="13"/>
        <v/>
      </c>
      <c r="AK90" s="108" t="str">
        <f t="shared" si="14"/>
        <v/>
      </c>
      <c r="AL90" s="68"/>
      <c r="AM90" s="67"/>
    </row>
    <row r="91" spans="1:39" x14ac:dyDescent="0.25">
      <c r="A91" s="19"/>
      <c r="B91" s="102"/>
      <c r="C91" s="86"/>
      <c r="D91" s="86"/>
      <c r="E91" s="85"/>
      <c r="F91" s="142"/>
      <c r="G91" s="127"/>
      <c r="H91" s="128"/>
      <c r="I91" s="143"/>
      <c r="J91" s="138"/>
      <c r="K91" s="139"/>
      <c r="L91" s="138"/>
      <c r="M91" s="139"/>
      <c r="N91" s="108" t="str">
        <f t="shared" si="10"/>
        <v/>
      </c>
      <c r="O91" s="81"/>
      <c r="P91" s="19"/>
      <c r="R91" s="30" t="str">
        <f>IF((ANXE_2_PRESTA_SERVICE!B91)=0,"",ANXE_2_PRESTA_SERVICE!B91)</f>
        <v/>
      </c>
      <c r="S91" s="201" t="str">
        <f>IF((ANXE_2_PRESTA_SERVICE!C91)=0,"",ANXE_2_PRESTA_SERVICE!C91)</f>
        <v/>
      </c>
      <c r="T91" s="30" t="str">
        <f>IF((ANXE_2_PRESTA_SERVICE!D91)=0,"",ANXE_2_PRESTA_SERVICE!D91)</f>
        <v/>
      </c>
      <c r="U91" s="30" t="str">
        <f>IF((ANXE_2_PRESTA_SERVICE!E91)=0,"",ANXE_2_PRESTA_SERVICE!E91)</f>
        <v/>
      </c>
      <c r="V91" s="77" t="str">
        <f>IF((ANXE_2_PRESTA_SERVICE!F91)=0,"",ANXE_2_PRESTA_SERVICE!F91)</f>
        <v/>
      </c>
      <c r="W91" s="144" t="str">
        <f>IF((ANXE_2_PRESTA_SERVICE!G91)=0,"",ANXE_2_PRESTA_SERVICE!G91)</f>
        <v/>
      </c>
      <c r="X91" s="145" t="str">
        <f>IF((ANXE_2_PRESTA_SERVICE!H91)=0,"",ANXE_2_PRESTA_SERVICE!H91)</f>
        <v/>
      </c>
      <c r="Y91" s="140" t="str">
        <f>IF((ANXE_2_PRESTA_SERVICE!I91)=0,"",ANXE_2_PRESTA_SERVICE!I91)</f>
        <v/>
      </c>
      <c r="Z91" s="156" t="str">
        <f>IF((ANXE_2_PRESTA_SERVICE!J91)=0,"",ANXE_2_PRESTA_SERVICE!J91)</f>
        <v/>
      </c>
      <c r="AA91" s="147" t="str">
        <f>IF((ANXE_2_PRESTA_SERVICE!K91)=0,"",ANXE_2_PRESTA_SERVICE!K91)</f>
        <v/>
      </c>
      <c r="AB91" s="156" t="str">
        <f>IF((ANXE_2_PRESTA_SERVICE!L91)=0,"",ANXE_2_PRESTA_SERVICE!L91)</f>
        <v/>
      </c>
      <c r="AC91" s="147" t="str">
        <f>IF((ANXE_2_PRESTA_SERVICE!M91)=0,"",ANXE_2_PRESTA_SERVICE!M91)</f>
        <v/>
      </c>
      <c r="AD91" s="156" t="str">
        <f>IF((ANXE_2_PRESTA_SERVICE!N91)=0,"",ANXE_2_PRESTA_SERVICE!N91)</f>
        <v/>
      </c>
      <c r="AE91" s="30" t="str">
        <f>IF((ANXE_2_PRESTA_SERVICE!O91)=0,"",ANXE_2_PRESTA_SERVICE!O91)</f>
        <v/>
      </c>
      <c r="AF91" s="19"/>
      <c r="AG91" s="147"/>
      <c r="AH91" s="157" t="str">
        <f t="shared" si="11"/>
        <v/>
      </c>
      <c r="AI91" s="69" t="str">
        <f t="shared" si="12"/>
        <v/>
      </c>
      <c r="AJ91" s="153" t="str">
        <f t="shared" si="13"/>
        <v/>
      </c>
      <c r="AK91" s="108" t="str">
        <f t="shared" si="14"/>
        <v/>
      </c>
      <c r="AL91" s="68"/>
      <c r="AM91" s="67"/>
    </row>
    <row r="92" spans="1:39" x14ac:dyDescent="0.25">
      <c r="A92" s="19"/>
      <c r="B92" s="102"/>
      <c r="C92" s="86"/>
      <c r="D92" s="86"/>
      <c r="E92" s="85"/>
      <c r="F92" s="142"/>
      <c r="G92" s="127"/>
      <c r="H92" s="128"/>
      <c r="I92" s="143"/>
      <c r="J92" s="138"/>
      <c r="K92" s="139"/>
      <c r="L92" s="138"/>
      <c r="M92" s="139"/>
      <c r="N92" s="108" t="str">
        <f t="shared" si="10"/>
        <v/>
      </c>
      <c r="O92" s="81"/>
      <c r="P92" s="19"/>
      <c r="R92" s="30" t="str">
        <f>IF((ANXE_2_PRESTA_SERVICE!B92)=0,"",ANXE_2_PRESTA_SERVICE!B92)</f>
        <v/>
      </c>
      <c r="S92" s="201" t="str">
        <f>IF((ANXE_2_PRESTA_SERVICE!C92)=0,"",ANXE_2_PRESTA_SERVICE!C92)</f>
        <v/>
      </c>
      <c r="T92" s="30" t="str">
        <f>IF((ANXE_2_PRESTA_SERVICE!D92)=0,"",ANXE_2_PRESTA_SERVICE!D92)</f>
        <v/>
      </c>
      <c r="U92" s="30" t="str">
        <f>IF((ANXE_2_PRESTA_SERVICE!E92)=0,"",ANXE_2_PRESTA_SERVICE!E92)</f>
        <v/>
      </c>
      <c r="V92" s="77" t="str">
        <f>IF((ANXE_2_PRESTA_SERVICE!F92)=0,"",ANXE_2_PRESTA_SERVICE!F92)</f>
        <v/>
      </c>
      <c r="W92" s="144" t="str">
        <f>IF((ANXE_2_PRESTA_SERVICE!G92)=0,"",ANXE_2_PRESTA_SERVICE!G92)</f>
        <v/>
      </c>
      <c r="X92" s="145" t="str">
        <f>IF((ANXE_2_PRESTA_SERVICE!H92)=0,"",ANXE_2_PRESTA_SERVICE!H92)</f>
        <v/>
      </c>
      <c r="Y92" s="140" t="str">
        <f>IF((ANXE_2_PRESTA_SERVICE!I92)=0,"",ANXE_2_PRESTA_SERVICE!I92)</f>
        <v/>
      </c>
      <c r="Z92" s="156" t="str">
        <f>IF((ANXE_2_PRESTA_SERVICE!J92)=0,"",ANXE_2_PRESTA_SERVICE!J92)</f>
        <v/>
      </c>
      <c r="AA92" s="147" t="str">
        <f>IF((ANXE_2_PRESTA_SERVICE!K92)=0,"",ANXE_2_PRESTA_SERVICE!K92)</f>
        <v/>
      </c>
      <c r="AB92" s="156" t="str">
        <f>IF((ANXE_2_PRESTA_SERVICE!L92)=0,"",ANXE_2_PRESTA_SERVICE!L92)</f>
        <v/>
      </c>
      <c r="AC92" s="147" t="str">
        <f>IF((ANXE_2_PRESTA_SERVICE!M92)=0,"",ANXE_2_PRESTA_SERVICE!M92)</f>
        <v/>
      </c>
      <c r="AD92" s="156" t="str">
        <f>IF((ANXE_2_PRESTA_SERVICE!N92)=0,"",ANXE_2_PRESTA_SERVICE!N92)</f>
        <v/>
      </c>
      <c r="AE92" s="30" t="str">
        <f>IF((ANXE_2_PRESTA_SERVICE!O92)=0,"",ANXE_2_PRESTA_SERVICE!O92)</f>
        <v/>
      </c>
      <c r="AF92" s="19"/>
      <c r="AG92" s="147"/>
      <c r="AH92" s="157" t="str">
        <f t="shared" si="11"/>
        <v/>
      </c>
      <c r="AI92" s="69" t="str">
        <f t="shared" si="12"/>
        <v/>
      </c>
      <c r="AJ92" s="153" t="str">
        <f t="shared" si="13"/>
        <v/>
      </c>
      <c r="AK92" s="108" t="str">
        <f t="shared" si="14"/>
        <v/>
      </c>
      <c r="AL92" s="68"/>
      <c r="AM92" s="67"/>
    </row>
    <row r="93" spans="1:39" x14ac:dyDescent="0.25">
      <c r="A93" s="19"/>
      <c r="B93" s="102"/>
      <c r="C93" s="86"/>
      <c r="D93" s="86"/>
      <c r="E93" s="85"/>
      <c r="F93" s="142"/>
      <c r="G93" s="127"/>
      <c r="H93" s="128"/>
      <c r="I93" s="143"/>
      <c r="J93" s="138"/>
      <c r="K93" s="139"/>
      <c r="L93" s="138"/>
      <c r="M93" s="139"/>
      <c r="N93" s="108" t="str">
        <f t="shared" si="10"/>
        <v/>
      </c>
      <c r="O93" s="81"/>
      <c r="P93" s="19"/>
      <c r="R93" s="30" t="str">
        <f>IF((ANXE_2_PRESTA_SERVICE!B93)=0,"",ANXE_2_PRESTA_SERVICE!B93)</f>
        <v/>
      </c>
      <c r="S93" s="201" t="str">
        <f>IF((ANXE_2_PRESTA_SERVICE!C93)=0,"",ANXE_2_PRESTA_SERVICE!C93)</f>
        <v/>
      </c>
      <c r="T93" s="30" t="str">
        <f>IF((ANXE_2_PRESTA_SERVICE!D93)=0,"",ANXE_2_PRESTA_SERVICE!D93)</f>
        <v/>
      </c>
      <c r="U93" s="30" t="str">
        <f>IF((ANXE_2_PRESTA_SERVICE!E93)=0,"",ANXE_2_PRESTA_SERVICE!E93)</f>
        <v/>
      </c>
      <c r="V93" s="77" t="str">
        <f>IF((ANXE_2_PRESTA_SERVICE!F93)=0,"",ANXE_2_PRESTA_SERVICE!F93)</f>
        <v/>
      </c>
      <c r="W93" s="144" t="str">
        <f>IF((ANXE_2_PRESTA_SERVICE!G93)=0,"",ANXE_2_PRESTA_SERVICE!G93)</f>
        <v/>
      </c>
      <c r="X93" s="145" t="str">
        <f>IF((ANXE_2_PRESTA_SERVICE!H93)=0,"",ANXE_2_PRESTA_SERVICE!H93)</f>
        <v/>
      </c>
      <c r="Y93" s="140" t="str">
        <f>IF((ANXE_2_PRESTA_SERVICE!I93)=0,"",ANXE_2_PRESTA_SERVICE!I93)</f>
        <v/>
      </c>
      <c r="Z93" s="156" t="str">
        <f>IF((ANXE_2_PRESTA_SERVICE!J93)=0,"",ANXE_2_PRESTA_SERVICE!J93)</f>
        <v/>
      </c>
      <c r="AA93" s="147" t="str">
        <f>IF((ANXE_2_PRESTA_SERVICE!K93)=0,"",ANXE_2_PRESTA_SERVICE!K93)</f>
        <v/>
      </c>
      <c r="AB93" s="156" t="str">
        <f>IF((ANXE_2_PRESTA_SERVICE!L93)=0,"",ANXE_2_PRESTA_SERVICE!L93)</f>
        <v/>
      </c>
      <c r="AC93" s="147" t="str">
        <f>IF((ANXE_2_PRESTA_SERVICE!M93)=0,"",ANXE_2_PRESTA_SERVICE!M93)</f>
        <v/>
      </c>
      <c r="AD93" s="156" t="str">
        <f>IF((ANXE_2_PRESTA_SERVICE!N93)=0,"",ANXE_2_PRESTA_SERVICE!N93)</f>
        <v/>
      </c>
      <c r="AE93" s="30" t="str">
        <f>IF((ANXE_2_PRESTA_SERVICE!O93)=0,"",ANXE_2_PRESTA_SERVICE!O93)</f>
        <v/>
      </c>
      <c r="AF93" s="19"/>
      <c r="AG93" s="147"/>
      <c r="AH93" s="157" t="str">
        <f t="shared" si="11"/>
        <v/>
      </c>
      <c r="AI93" s="69" t="str">
        <f t="shared" si="12"/>
        <v/>
      </c>
      <c r="AJ93" s="153" t="str">
        <f t="shared" si="13"/>
        <v/>
      </c>
      <c r="AK93" s="108" t="str">
        <f t="shared" si="14"/>
        <v/>
      </c>
      <c r="AL93" s="68"/>
      <c r="AM93" s="67"/>
    </row>
    <row r="94" spans="1:39" x14ac:dyDescent="0.25">
      <c r="A94" s="19"/>
      <c r="B94" s="102"/>
      <c r="C94" s="86"/>
      <c r="D94" s="86"/>
      <c r="E94" s="85"/>
      <c r="F94" s="142"/>
      <c r="G94" s="127"/>
      <c r="H94" s="128"/>
      <c r="I94" s="143"/>
      <c r="J94" s="138"/>
      <c r="K94" s="139"/>
      <c r="L94" s="138"/>
      <c r="M94" s="139"/>
      <c r="N94" s="108" t="str">
        <f t="shared" si="10"/>
        <v/>
      </c>
      <c r="O94" s="81"/>
      <c r="P94" s="19"/>
      <c r="R94" s="30" t="str">
        <f>IF((ANXE_2_PRESTA_SERVICE!B94)=0,"",ANXE_2_PRESTA_SERVICE!B94)</f>
        <v/>
      </c>
      <c r="S94" s="201" t="str">
        <f>IF((ANXE_2_PRESTA_SERVICE!C94)=0,"",ANXE_2_PRESTA_SERVICE!C94)</f>
        <v/>
      </c>
      <c r="T94" s="30" t="str">
        <f>IF((ANXE_2_PRESTA_SERVICE!D94)=0,"",ANXE_2_PRESTA_SERVICE!D94)</f>
        <v/>
      </c>
      <c r="U94" s="30" t="str">
        <f>IF((ANXE_2_PRESTA_SERVICE!E94)=0,"",ANXE_2_PRESTA_SERVICE!E94)</f>
        <v/>
      </c>
      <c r="V94" s="77" t="str">
        <f>IF((ANXE_2_PRESTA_SERVICE!F94)=0,"",ANXE_2_PRESTA_SERVICE!F94)</f>
        <v/>
      </c>
      <c r="W94" s="144" t="str">
        <f>IF((ANXE_2_PRESTA_SERVICE!G94)=0,"",ANXE_2_PRESTA_SERVICE!G94)</f>
        <v/>
      </c>
      <c r="X94" s="145" t="str">
        <f>IF((ANXE_2_PRESTA_SERVICE!H94)=0,"",ANXE_2_PRESTA_SERVICE!H94)</f>
        <v/>
      </c>
      <c r="Y94" s="140" t="str">
        <f>IF((ANXE_2_PRESTA_SERVICE!I94)=0,"",ANXE_2_PRESTA_SERVICE!I94)</f>
        <v/>
      </c>
      <c r="Z94" s="156" t="str">
        <f>IF((ANXE_2_PRESTA_SERVICE!J94)=0,"",ANXE_2_PRESTA_SERVICE!J94)</f>
        <v/>
      </c>
      <c r="AA94" s="147" t="str">
        <f>IF((ANXE_2_PRESTA_SERVICE!K94)=0,"",ANXE_2_PRESTA_SERVICE!K94)</f>
        <v/>
      </c>
      <c r="AB94" s="156" t="str">
        <f>IF((ANXE_2_PRESTA_SERVICE!L94)=0,"",ANXE_2_PRESTA_SERVICE!L94)</f>
        <v/>
      </c>
      <c r="AC94" s="147" t="str">
        <f>IF((ANXE_2_PRESTA_SERVICE!M94)=0,"",ANXE_2_PRESTA_SERVICE!M94)</f>
        <v/>
      </c>
      <c r="AD94" s="156" t="str">
        <f>IF((ANXE_2_PRESTA_SERVICE!N94)=0,"",ANXE_2_PRESTA_SERVICE!N94)</f>
        <v/>
      </c>
      <c r="AE94" s="30" t="str">
        <f>IF((ANXE_2_PRESTA_SERVICE!O94)=0,"",ANXE_2_PRESTA_SERVICE!O94)</f>
        <v/>
      </c>
      <c r="AF94" s="19"/>
      <c r="AG94" s="147"/>
      <c r="AH94" s="157" t="str">
        <f t="shared" si="11"/>
        <v/>
      </c>
      <c r="AI94" s="69" t="str">
        <f t="shared" si="12"/>
        <v/>
      </c>
      <c r="AJ94" s="153" t="str">
        <f t="shared" si="13"/>
        <v/>
      </c>
      <c r="AK94" s="108" t="str">
        <f t="shared" si="14"/>
        <v/>
      </c>
      <c r="AL94" s="68"/>
      <c r="AM94" s="67"/>
    </row>
    <row r="95" spans="1:39" x14ac:dyDescent="0.25">
      <c r="A95" s="19"/>
      <c r="B95" s="102"/>
      <c r="C95" s="86"/>
      <c r="D95" s="86"/>
      <c r="E95" s="85"/>
      <c r="F95" s="142"/>
      <c r="G95" s="127"/>
      <c r="H95" s="128"/>
      <c r="I95" s="143"/>
      <c r="J95" s="138"/>
      <c r="K95" s="139"/>
      <c r="L95" s="138"/>
      <c r="M95" s="139"/>
      <c r="N95" s="108" t="str">
        <f t="shared" si="10"/>
        <v/>
      </c>
      <c r="O95" s="81"/>
      <c r="P95" s="19"/>
      <c r="R95" s="30" t="str">
        <f>IF((ANXE_2_PRESTA_SERVICE!B95)=0,"",ANXE_2_PRESTA_SERVICE!B95)</f>
        <v/>
      </c>
      <c r="S95" s="201" t="str">
        <f>IF((ANXE_2_PRESTA_SERVICE!C95)=0,"",ANXE_2_PRESTA_SERVICE!C95)</f>
        <v/>
      </c>
      <c r="T95" s="30" t="str">
        <f>IF((ANXE_2_PRESTA_SERVICE!D95)=0,"",ANXE_2_PRESTA_SERVICE!D95)</f>
        <v/>
      </c>
      <c r="U95" s="30" t="str">
        <f>IF((ANXE_2_PRESTA_SERVICE!E95)=0,"",ANXE_2_PRESTA_SERVICE!E95)</f>
        <v/>
      </c>
      <c r="V95" s="77" t="str">
        <f>IF((ANXE_2_PRESTA_SERVICE!F95)=0,"",ANXE_2_PRESTA_SERVICE!F95)</f>
        <v/>
      </c>
      <c r="W95" s="144" t="str">
        <f>IF((ANXE_2_PRESTA_SERVICE!G95)=0,"",ANXE_2_PRESTA_SERVICE!G95)</f>
        <v/>
      </c>
      <c r="X95" s="145" t="str">
        <f>IF((ANXE_2_PRESTA_SERVICE!H95)=0,"",ANXE_2_PRESTA_SERVICE!H95)</f>
        <v/>
      </c>
      <c r="Y95" s="140" t="str">
        <f>IF((ANXE_2_PRESTA_SERVICE!I95)=0,"",ANXE_2_PRESTA_SERVICE!I95)</f>
        <v/>
      </c>
      <c r="Z95" s="156" t="str">
        <f>IF((ANXE_2_PRESTA_SERVICE!J95)=0,"",ANXE_2_PRESTA_SERVICE!J95)</f>
        <v/>
      </c>
      <c r="AA95" s="147" t="str">
        <f>IF((ANXE_2_PRESTA_SERVICE!K95)=0,"",ANXE_2_PRESTA_SERVICE!K95)</f>
        <v/>
      </c>
      <c r="AB95" s="156" t="str">
        <f>IF((ANXE_2_PRESTA_SERVICE!L95)=0,"",ANXE_2_PRESTA_SERVICE!L95)</f>
        <v/>
      </c>
      <c r="AC95" s="147" t="str">
        <f>IF((ANXE_2_PRESTA_SERVICE!M95)=0,"",ANXE_2_PRESTA_SERVICE!M95)</f>
        <v/>
      </c>
      <c r="AD95" s="156" t="str">
        <f>IF((ANXE_2_PRESTA_SERVICE!N95)=0,"",ANXE_2_PRESTA_SERVICE!N95)</f>
        <v/>
      </c>
      <c r="AE95" s="30" t="str">
        <f>IF((ANXE_2_PRESTA_SERVICE!O95)=0,"",ANXE_2_PRESTA_SERVICE!O95)</f>
        <v/>
      </c>
      <c r="AF95" s="19"/>
      <c r="AG95" s="147"/>
      <c r="AH95" s="157" t="str">
        <f t="shared" si="11"/>
        <v/>
      </c>
      <c r="AI95" s="69" t="str">
        <f t="shared" si="12"/>
        <v/>
      </c>
      <c r="AJ95" s="153" t="str">
        <f t="shared" si="13"/>
        <v/>
      </c>
      <c r="AK95" s="108" t="str">
        <f t="shared" si="14"/>
        <v/>
      </c>
      <c r="AL95" s="68"/>
      <c r="AM95" s="67"/>
    </row>
    <row r="96" spans="1:39" x14ac:dyDescent="0.25">
      <c r="A96" s="19"/>
      <c r="B96" s="102"/>
      <c r="C96" s="86"/>
      <c r="D96" s="86"/>
      <c r="E96" s="85"/>
      <c r="F96" s="142"/>
      <c r="G96" s="127"/>
      <c r="H96" s="128"/>
      <c r="I96" s="143"/>
      <c r="J96" s="138"/>
      <c r="K96" s="139"/>
      <c r="L96" s="138"/>
      <c r="M96" s="139"/>
      <c r="N96" s="108" t="str">
        <f t="shared" si="10"/>
        <v/>
      </c>
      <c r="O96" s="81"/>
      <c r="P96" s="19"/>
      <c r="R96" s="30" t="str">
        <f>IF((ANXE_2_PRESTA_SERVICE!B96)=0,"",ANXE_2_PRESTA_SERVICE!B96)</f>
        <v/>
      </c>
      <c r="S96" s="201" t="str">
        <f>IF((ANXE_2_PRESTA_SERVICE!C96)=0,"",ANXE_2_PRESTA_SERVICE!C96)</f>
        <v/>
      </c>
      <c r="T96" s="30" t="str">
        <f>IF((ANXE_2_PRESTA_SERVICE!D96)=0,"",ANXE_2_PRESTA_SERVICE!D96)</f>
        <v/>
      </c>
      <c r="U96" s="30" t="str">
        <f>IF((ANXE_2_PRESTA_SERVICE!E96)=0,"",ANXE_2_PRESTA_SERVICE!E96)</f>
        <v/>
      </c>
      <c r="V96" s="77" t="str">
        <f>IF((ANXE_2_PRESTA_SERVICE!F96)=0,"",ANXE_2_PRESTA_SERVICE!F96)</f>
        <v/>
      </c>
      <c r="W96" s="144" t="str">
        <f>IF((ANXE_2_PRESTA_SERVICE!G96)=0,"",ANXE_2_PRESTA_SERVICE!G96)</f>
        <v/>
      </c>
      <c r="X96" s="145" t="str">
        <f>IF((ANXE_2_PRESTA_SERVICE!H96)=0,"",ANXE_2_PRESTA_SERVICE!H96)</f>
        <v/>
      </c>
      <c r="Y96" s="140" t="str">
        <f>IF((ANXE_2_PRESTA_SERVICE!I96)=0,"",ANXE_2_PRESTA_SERVICE!I96)</f>
        <v/>
      </c>
      <c r="Z96" s="156" t="str">
        <f>IF((ANXE_2_PRESTA_SERVICE!J96)=0,"",ANXE_2_PRESTA_SERVICE!J96)</f>
        <v/>
      </c>
      <c r="AA96" s="147" t="str">
        <f>IF((ANXE_2_PRESTA_SERVICE!K96)=0,"",ANXE_2_PRESTA_SERVICE!K96)</f>
        <v/>
      </c>
      <c r="AB96" s="156" t="str">
        <f>IF((ANXE_2_PRESTA_SERVICE!L96)=0,"",ANXE_2_PRESTA_SERVICE!L96)</f>
        <v/>
      </c>
      <c r="AC96" s="147" t="str">
        <f>IF((ANXE_2_PRESTA_SERVICE!M96)=0,"",ANXE_2_PRESTA_SERVICE!M96)</f>
        <v/>
      </c>
      <c r="AD96" s="156" t="str">
        <f>IF((ANXE_2_PRESTA_SERVICE!N96)=0,"",ANXE_2_PRESTA_SERVICE!N96)</f>
        <v/>
      </c>
      <c r="AE96" s="30" t="str">
        <f>IF((ANXE_2_PRESTA_SERVICE!O96)=0,"",ANXE_2_PRESTA_SERVICE!O96)</f>
        <v/>
      </c>
      <c r="AF96" s="19"/>
      <c r="AG96" s="147"/>
      <c r="AH96" s="157" t="str">
        <f t="shared" si="11"/>
        <v/>
      </c>
      <c r="AI96" s="69" t="str">
        <f t="shared" si="12"/>
        <v/>
      </c>
      <c r="AJ96" s="153" t="str">
        <f t="shared" si="13"/>
        <v/>
      </c>
      <c r="AK96" s="108" t="str">
        <f t="shared" si="14"/>
        <v/>
      </c>
      <c r="AL96" s="68"/>
      <c r="AM96" s="67"/>
    </row>
    <row r="97" spans="1:39" x14ac:dyDescent="0.25">
      <c r="A97" s="19"/>
      <c r="B97" s="102"/>
      <c r="C97" s="86"/>
      <c r="D97" s="86"/>
      <c r="E97" s="85"/>
      <c r="F97" s="142"/>
      <c r="G97" s="127"/>
      <c r="H97" s="128"/>
      <c r="I97" s="143"/>
      <c r="J97" s="138"/>
      <c r="K97" s="139"/>
      <c r="L97" s="138"/>
      <c r="M97" s="139"/>
      <c r="N97" s="108" t="str">
        <f t="shared" si="10"/>
        <v/>
      </c>
      <c r="O97" s="81"/>
      <c r="P97" s="19"/>
      <c r="R97" s="30" t="str">
        <f>IF((ANXE_2_PRESTA_SERVICE!B97)=0,"",ANXE_2_PRESTA_SERVICE!B97)</f>
        <v/>
      </c>
      <c r="S97" s="201" t="str">
        <f>IF((ANXE_2_PRESTA_SERVICE!C97)=0,"",ANXE_2_PRESTA_SERVICE!C97)</f>
        <v/>
      </c>
      <c r="T97" s="30" t="str">
        <f>IF((ANXE_2_PRESTA_SERVICE!D97)=0,"",ANXE_2_PRESTA_SERVICE!D97)</f>
        <v/>
      </c>
      <c r="U97" s="30" t="str">
        <f>IF((ANXE_2_PRESTA_SERVICE!E97)=0,"",ANXE_2_PRESTA_SERVICE!E97)</f>
        <v/>
      </c>
      <c r="V97" s="77" t="str">
        <f>IF((ANXE_2_PRESTA_SERVICE!F97)=0,"",ANXE_2_PRESTA_SERVICE!F97)</f>
        <v/>
      </c>
      <c r="W97" s="144" t="str">
        <f>IF((ANXE_2_PRESTA_SERVICE!G97)=0,"",ANXE_2_PRESTA_SERVICE!G97)</f>
        <v/>
      </c>
      <c r="X97" s="145" t="str">
        <f>IF((ANXE_2_PRESTA_SERVICE!H97)=0,"",ANXE_2_PRESTA_SERVICE!H97)</f>
        <v/>
      </c>
      <c r="Y97" s="140" t="str">
        <f>IF((ANXE_2_PRESTA_SERVICE!I97)=0,"",ANXE_2_PRESTA_SERVICE!I97)</f>
        <v/>
      </c>
      <c r="Z97" s="156" t="str">
        <f>IF((ANXE_2_PRESTA_SERVICE!J97)=0,"",ANXE_2_PRESTA_SERVICE!J97)</f>
        <v/>
      </c>
      <c r="AA97" s="147" t="str">
        <f>IF((ANXE_2_PRESTA_SERVICE!K97)=0,"",ANXE_2_PRESTA_SERVICE!K97)</f>
        <v/>
      </c>
      <c r="AB97" s="156" t="str">
        <f>IF((ANXE_2_PRESTA_SERVICE!L97)=0,"",ANXE_2_PRESTA_SERVICE!L97)</f>
        <v/>
      </c>
      <c r="AC97" s="147" t="str">
        <f>IF((ANXE_2_PRESTA_SERVICE!M97)=0,"",ANXE_2_PRESTA_SERVICE!M97)</f>
        <v/>
      </c>
      <c r="AD97" s="156" t="str">
        <f>IF((ANXE_2_PRESTA_SERVICE!N97)=0,"",ANXE_2_PRESTA_SERVICE!N97)</f>
        <v/>
      </c>
      <c r="AE97" s="30" t="str">
        <f>IF((ANXE_2_PRESTA_SERVICE!O97)=0,"",ANXE_2_PRESTA_SERVICE!O97)</f>
        <v/>
      </c>
      <c r="AF97" s="19"/>
      <c r="AG97" s="147"/>
      <c r="AH97" s="157" t="str">
        <f t="shared" si="11"/>
        <v/>
      </c>
      <c r="AI97" s="69" t="str">
        <f t="shared" si="12"/>
        <v/>
      </c>
      <c r="AJ97" s="153" t="str">
        <f t="shared" si="13"/>
        <v/>
      </c>
      <c r="AK97" s="108" t="str">
        <f t="shared" si="14"/>
        <v/>
      </c>
      <c r="AL97" s="68"/>
      <c r="AM97" s="67"/>
    </row>
    <row r="98" spans="1:39" x14ac:dyDescent="0.25">
      <c r="A98" s="19"/>
      <c r="B98" s="102"/>
      <c r="C98" s="86"/>
      <c r="D98" s="86"/>
      <c r="E98" s="85"/>
      <c r="F98" s="142"/>
      <c r="G98" s="127"/>
      <c r="H98" s="128"/>
      <c r="I98" s="143"/>
      <c r="J98" s="138"/>
      <c r="K98" s="139"/>
      <c r="L98" s="138"/>
      <c r="M98" s="139"/>
      <c r="N98" s="108" t="str">
        <f t="shared" si="10"/>
        <v/>
      </c>
      <c r="O98" s="81"/>
      <c r="P98" s="19"/>
      <c r="R98" s="30" t="str">
        <f>IF((ANXE_2_PRESTA_SERVICE!B98)=0,"",ANXE_2_PRESTA_SERVICE!B98)</f>
        <v/>
      </c>
      <c r="S98" s="201" t="str">
        <f>IF((ANXE_2_PRESTA_SERVICE!C98)=0,"",ANXE_2_PRESTA_SERVICE!C98)</f>
        <v/>
      </c>
      <c r="T98" s="30" t="str">
        <f>IF((ANXE_2_PRESTA_SERVICE!D98)=0,"",ANXE_2_PRESTA_SERVICE!D98)</f>
        <v/>
      </c>
      <c r="U98" s="30" t="str">
        <f>IF((ANXE_2_PRESTA_SERVICE!E98)=0,"",ANXE_2_PRESTA_SERVICE!E98)</f>
        <v/>
      </c>
      <c r="V98" s="77" t="str">
        <f>IF((ANXE_2_PRESTA_SERVICE!F98)=0,"",ANXE_2_PRESTA_SERVICE!F98)</f>
        <v/>
      </c>
      <c r="W98" s="144" t="str">
        <f>IF((ANXE_2_PRESTA_SERVICE!G98)=0,"",ANXE_2_PRESTA_SERVICE!G98)</f>
        <v/>
      </c>
      <c r="X98" s="145" t="str">
        <f>IF((ANXE_2_PRESTA_SERVICE!H98)=0,"",ANXE_2_PRESTA_SERVICE!H98)</f>
        <v/>
      </c>
      <c r="Y98" s="140" t="str">
        <f>IF((ANXE_2_PRESTA_SERVICE!I98)=0,"",ANXE_2_PRESTA_SERVICE!I98)</f>
        <v/>
      </c>
      <c r="Z98" s="156" t="str">
        <f>IF((ANXE_2_PRESTA_SERVICE!J98)=0,"",ANXE_2_PRESTA_SERVICE!J98)</f>
        <v/>
      </c>
      <c r="AA98" s="147" t="str">
        <f>IF((ANXE_2_PRESTA_SERVICE!K98)=0,"",ANXE_2_PRESTA_SERVICE!K98)</f>
        <v/>
      </c>
      <c r="AB98" s="156" t="str">
        <f>IF((ANXE_2_PRESTA_SERVICE!L98)=0,"",ANXE_2_PRESTA_SERVICE!L98)</f>
        <v/>
      </c>
      <c r="AC98" s="147" t="str">
        <f>IF((ANXE_2_PRESTA_SERVICE!M98)=0,"",ANXE_2_PRESTA_SERVICE!M98)</f>
        <v/>
      </c>
      <c r="AD98" s="156" t="str">
        <f>IF((ANXE_2_PRESTA_SERVICE!N98)=0,"",ANXE_2_PRESTA_SERVICE!N98)</f>
        <v/>
      </c>
      <c r="AE98" s="30" t="str">
        <f>IF((ANXE_2_PRESTA_SERVICE!O98)=0,"",ANXE_2_PRESTA_SERVICE!O98)</f>
        <v/>
      </c>
      <c r="AF98" s="19"/>
      <c r="AG98" s="147"/>
      <c r="AH98" s="157" t="str">
        <f t="shared" si="11"/>
        <v/>
      </c>
      <c r="AI98" s="69" t="str">
        <f t="shared" si="12"/>
        <v/>
      </c>
      <c r="AJ98" s="153" t="str">
        <f t="shared" si="13"/>
        <v/>
      </c>
      <c r="AK98" s="108" t="str">
        <f t="shared" si="14"/>
        <v/>
      </c>
      <c r="AL98" s="68"/>
      <c r="AM98" s="67"/>
    </row>
    <row r="99" spans="1:39" x14ac:dyDescent="0.25">
      <c r="A99" s="19"/>
      <c r="B99" s="102"/>
      <c r="C99" s="86"/>
      <c r="D99" s="86"/>
      <c r="E99" s="85"/>
      <c r="F99" s="142"/>
      <c r="G99" s="127"/>
      <c r="H99" s="128"/>
      <c r="I99" s="143"/>
      <c r="J99" s="138"/>
      <c r="K99" s="139"/>
      <c r="L99" s="138"/>
      <c r="M99" s="139"/>
      <c r="N99" s="108" t="str">
        <f t="shared" si="10"/>
        <v/>
      </c>
      <c r="O99" s="81"/>
      <c r="P99" s="19"/>
      <c r="R99" s="30" t="str">
        <f>IF((ANXE_2_PRESTA_SERVICE!B99)=0,"",ANXE_2_PRESTA_SERVICE!B99)</f>
        <v/>
      </c>
      <c r="S99" s="201" t="str">
        <f>IF((ANXE_2_PRESTA_SERVICE!C99)=0,"",ANXE_2_PRESTA_SERVICE!C99)</f>
        <v/>
      </c>
      <c r="T99" s="30" t="str">
        <f>IF((ANXE_2_PRESTA_SERVICE!D99)=0,"",ANXE_2_PRESTA_SERVICE!D99)</f>
        <v/>
      </c>
      <c r="U99" s="30" t="str">
        <f>IF((ANXE_2_PRESTA_SERVICE!E99)=0,"",ANXE_2_PRESTA_SERVICE!E99)</f>
        <v/>
      </c>
      <c r="V99" s="77" t="str">
        <f>IF((ANXE_2_PRESTA_SERVICE!F99)=0,"",ANXE_2_PRESTA_SERVICE!F99)</f>
        <v/>
      </c>
      <c r="W99" s="144" t="str">
        <f>IF((ANXE_2_PRESTA_SERVICE!G99)=0,"",ANXE_2_PRESTA_SERVICE!G99)</f>
        <v/>
      </c>
      <c r="X99" s="145" t="str">
        <f>IF((ANXE_2_PRESTA_SERVICE!H99)=0,"",ANXE_2_PRESTA_SERVICE!H99)</f>
        <v/>
      </c>
      <c r="Y99" s="140" t="str">
        <f>IF((ANXE_2_PRESTA_SERVICE!I99)=0,"",ANXE_2_PRESTA_SERVICE!I99)</f>
        <v/>
      </c>
      <c r="Z99" s="156" t="str">
        <f>IF((ANXE_2_PRESTA_SERVICE!J99)=0,"",ANXE_2_PRESTA_SERVICE!J99)</f>
        <v/>
      </c>
      <c r="AA99" s="147" t="str">
        <f>IF((ANXE_2_PRESTA_SERVICE!K99)=0,"",ANXE_2_PRESTA_SERVICE!K99)</f>
        <v/>
      </c>
      <c r="AB99" s="156" t="str">
        <f>IF((ANXE_2_PRESTA_SERVICE!L99)=0,"",ANXE_2_PRESTA_SERVICE!L99)</f>
        <v/>
      </c>
      <c r="AC99" s="147" t="str">
        <f>IF((ANXE_2_PRESTA_SERVICE!M99)=0,"",ANXE_2_PRESTA_SERVICE!M99)</f>
        <v/>
      </c>
      <c r="AD99" s="156" t="str">
        <f>IF((ANXE_2_PRESTA_SERVICE!N99)=0,"",ANXE_2_PRESTA_SERVICE!N99)</f>
        <v/>
      </c>
      <c r="AE99" s="30" t="str">
        <f>IF((ANXE_2_PRESTA_SERVICE!O99)=0,"",ANXE_2_PRESTA_SERVICE!O99)</f>
        <v/>
      </c>
      <c r="AF99" s="19"/>
      <c r="AG99" s="147"/>
      <c r="AH99" s="157" t="str">
        <f t="shared" si="11"/>
        <v/>
      </c>
      <c r="AI99" s="67" t="str">
        <f t="shared" si="12"/>
        <v/>
      </c>
      <c r="AJ99" s="153" t="str">
        <f t="shared" si="13"/>
        <v/>
      </c>
      <c r="AK99" s="108" t="str">
        <f t="shared" si="14"/>
        <v/>
      </c>
      <c r="AL99" s="73"/>
      <c r="AM99" s="67"/>
    </row>
    <row r="100" spans="1:39" x14ac:dyDescent="0.25">
      <c r="A100" s="19"/>
      <c r="B100" s="102"/>
      <c r="C100" s="86"/>
      <c r="D100" s="86"/>
      <c r="E100" s="85"/>
      <c r="F100" s="142"/>
      <c r="G100" s="127"/>
      <c r="H100" s="128"/>
      <c r="I100" s="143"/>
      <c r="J100" s="138"/>
      <c r="K100" s="139"/>
      <c r="L100" s="138"/>
      <c r="M100" s="139"/>
      <c r="N100" s="108" t="str">
        <f t="shared" si="10"/>
        <v/>
      </c>
      <c r="O100" s="81"/>
      <c r="P100" s="19"/>
    </row>
    <row r="101" spans="1:39" x14ac:dyDescent="0.25">
      <c r="B101" s="19"/>
      <c r="C101" s="19"/>
      <c r="D101" s="19"/>
      <c r="F101" s="20"/>
      <c r="G101" s="20"/>
      <c r="H101" s="19"/>
      <c r="I101" s="19"/>
      <c r="J101" s="19"/>
      <c r="K101" s="19"/>
      <c r="L101" s="19"/>
    </row>
    <row r="102" spans="1:39" x14ac:dyDescent="0.25">
      <c r="B102" s="19"/>
      <c r="C102" s="19"/>
      <c r="D102" s="19"/>
      <c r="F102" s="20"/>
      <c r="G102" s="20"/>
      <c r="H102" s="19"/>
      <c r="I102" s="19"/>
      <c r="J102" s="19"/>
      <c r="K102" s="19"/>
      <c r="L102" s="19"/>
    </row>
    <row r="103" spans="1:39" x14ac:dyDescent="0.25">
      <c r="B103" s="19"/>
      <c r="C103" s="19"/>
      <c r="D103" s="19"/>
      <c r="F103" s="20"/>
      <c r="G103" s="20"/>
      <c r="H103" s="19"/>
      <c r="I103" s="19"/>
      <c r="J103" s="19"/>
      <c r="K103" s="19"/>
      <c r="L103" s="19"/>
    </row>
    <row r="104" spans="1:39" x14ac:dyDescent="0.25">
      <c r="B104" s="19"/>
      <c r="C104" s="19"/>
      <c r="D104" s="19"/>
      <c r="F104" s="20"/>
      <c r="G104" s="20"/>
      <c r="H104" s="19"/>
      <c r="I104" s="19"/>
      <c r="J104" s="19"/>
      <c r="K104" s="19"/>
      <c r="L104" s="19"/>
    </row>
    <row r="105" spans="1:39" x14ac:dyDescent="0.25">
      <c r="B105" s="19"/>
      <c r="C105" s="19"/>
      <c r="D105" s="19"/>
      <c r="F105" s="20"/>
      <c r="G105" s="20"/>
      <c r="H105" s="19"/>
      <c r="I105" s="19"/>
      <c r="J105" s="19"/>
      <c r="K105" s="19"/>
      <c r="L105" s="19"/>
    </row>
    <row r="106" spans="1:39" x14ac:dyDescent="0.25">
      <c r="B106" s="19"/>
      <c r="C106" s="19"/>
      <c r="D106" s="19"/>
      <c r="F106" s="20"/>
      <c r="G106" s="20"/>
      <c r="H106" s="19"/>
      <c r="I106" s="19"/>
      <c r="J106" s="19"/>
      <c r="K106" s="19"/>
      <c r="L106" s="19"/>
    </row>
    <row r="107" spans="1:39" x14ac:dyDescent="0.25">
      <c r="B107" s="19"/>
      <c r="C107" s="19"/>
      <c r="D107" s="19"/>
      <c r="F107" s="20"/>
      <c r="G107" s="20"/>
      <c r="H107" s="19"/>
      <c r="I107" s="19"/>
      <c r="J107" s="19"/>
      <c r="K107" s="19"/>
      <c r="L107" s="19"/>
    </row>
    <row r="108" spans="1:39" x14ac:dyDescent="0.25">
      <c r="B108" s="19"/>
      <c r="C108" s="19"/>
      <c r="D108" s="19"/>
      <c r="F108" s="20"/>
      <c r="G108" s="20"/>
      <c r="H108" s="19"/>
      <c r="I108" s="19"/>
      <c r="J108" s="19"/>
      <c r="K108" s="19"/>
      <c r="L108" s="19"/>
    </row>
    <row r="109" spans="1:39" x14ac:dyDescent="0.25">
      <c r="B109" s="19"/>
      <c r="C109" s="19"/>
      <c r="D109" s="19"/>
      <c r="F109" s="20"/>
      <c r="G109" s="20"/>
      <c r="H109" s="19"/>
      <c r="I109" s="19"/>
      <c r="J109" s="19"/>
      <c r="K109" s="19"/>
      <c r="L109" s="19"/>
    </row>
    <row r="110" spans="1:39" x14ac:dyDescent="0.25">
      <c r="F110" s="13"/>
      <c r="G110" s="13"/>
    </row>
    <row r="111" spans="1:39" x14ac:dyDescent="0.25">
      <c r="F111" s="13"/>
      <c r="G111" s="13"/>
    </row>
    <row r="112" spans="1:39" x14ac:dyDescent="0.25">
      <c r="F112" s="13"/>
      <c r="G112" s="13"/>
    </row>
    <row r="113" spans="6:7" x14ac:dyDescent="0.25">
      <c r="F113" s="13"/>
      <c r="G113" s="13"/>
    </row>
    <row r="114" spans="6:7" x14ac:dyDescent="0.25">
      <c r="F114" s="13"/>
      <c r="G114" s="13"/>
    </row>
    <row r="115" spans="6:7" x14ac:dyDescent="0.25">
      <c r="F115" s="13"/>
      <c r="G115" s="13"/>
    </row>
    <row r="116" spans="6:7" x14ac:dyDescent="0.25">
      <c r="F116" s="13"/>
      <c r="G116" s="13"/>
    </row>
    <row r="117" spans="6:7" x14ac:dyDescent="0.25">
      <c r="F117" s="13"/>
      <c r="G117" s="13"/>
    </row>
    <row r="118" spans="6:7" x14ac:dyDescent="0.25">
      <c r="F118" s="13"/>
      <c r="G118" s="13"/>
    </row>
    <row r="119" spans="6:7" x14ac:dyDescent="0.25">
      <c r="F119" s="13"/>
      <c r="G119" s="13"/>
    </row>
    <row r="120" spans="6:7" x14ac:dyDescent="0.25">
      <c r="F120" s="13"/>
      <c r="G120" s="13"/>
    </row>
    <row r="121" spans="6:7" x14ac:dyDescent="0.25">
      <c r="F121" s="13"/>
      <c r="G121" s="13"/>
    </row>
    <row r="122" spans="6:7" x14ac:dyDescent="0.25">
      <c r="F122" s="13"/>
      <c r="G122" s="13"/>
    </row>
    <row r="123" spans="6:7" x14ac:dyDescent="0.25">
      <c r="F123" s="13"/>
      <c r="G123" s="13"/>
    </row>
    <row r="124" spans="6:7" x14ac:dyDescent="0.25">
      <c r="F124" s="13"/>
      <c r="G124" s="13"/>
    </row>
    <row r="125" spans="6:7" x14ac:dyDescent="0.25">
      <c r="F125" s="13"/>
      <c r="G125" s="13"/>
    </row>
  </sheetData>
  <sheetProtection algorithmName="SHA-512" hashValue="tkYvNuGY217tVqUTbCaDBHLL2P+1qn6QEvOmpS05V+MtdiVN82rT7NIQYtz+CzGo/JxPiNDAseHKfDyA1vjxbA==" saltValue="5foEX+FS0mk6X+peaFu/TQ==" spinCount="100000" sheet="1" objects="1" scenarios="1"/>
  <mergeCells count="6">
    <mergeCell ref="AG11:AM11"/>
    <mergeCell ref="C5:G5"/>
    <mergeCell ref="C6:G6"/>
    <mergeCell ref="R11:AE11"/>
    <mergeCell ref="C7:G7"/>
    <mergeCell ref="E9:H9"/>
  </mergeCells>
  <phoneticPr fontId="4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6267AF-4FC6-49D0-BD3B-BA1AB64E6F47}">
          <x14:formula1>
            <xm:f>Qualification!$A$22:$A$23</xm:f>
          </x14:formula1>
          <xm:sqref>T13:T99 D13:D100</xm:sqref>
        </x14:dataValidation>
        <x14:dataValidation type="list" allowBlank="1" showInputMessage="1" showErrorMessage="1" xr:uid="{92827B49-F552-4FAB-BA63-55A6CC60DACE}">
          <x14:formula1>
            <xm:f>Qualification!$E$24:$E$25</xm:f>
          </x14:formula1>
          <xm:sqref>C13:C100 S13:S99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92D050"/>
  </sheetPr>
  <dimension ref="A1:AL125"/>
  <sheetViews>
    <sheetView zoomScaleNormal="100" workbookViewId="0">
      <selection activeCell="C5" sqref="C5:G7"/>
    </sheetView>
  </sheetViews>
  <sheetFormatPr baseColWidth="10" defaultColWidth="11.5703125" defaultRowHeight="15" outlineLevelCol="1" x14ac:dyDescent="0.25"/>
  <cols>
    <col min="1" max="1" width="1.42578125" style="12" customWidth="1"/>
    <col min="2" max="2" width="50.28515625" style="12" customWidth="1"/>
    <col min="3" max="3" width="35.42578125" style="12" customWidth="1"/>
    <col min="4" max="4" width="12.5703125" style="12" customWidth="1"/>
    <col min="5" max="5" width="27" customWidth="1"/>
    <col min="6" max="6" width="20.5703125" style="12" customWidth="1"/>
    <col min="7" max="7" width="31.7109375" style="12" customWidth="1"/>
    <col min="8" max="8" width="14.5703125" style="12" customWidth="1"/>
    <col min="9" max="9" width="37" style="12" customWidth="1"/>
    <col min="10" max="10" width="36.28515625" style="12" customWidth="1"/>
    <col min="11" max="11" width="24.42578125" style="12" customWidth="1"/>
    <col min="12" max="13" width="25.5703125" style="12" customWidth="1"/>
    <col min="14" max="14" width="24.42578125" style="12" customWidth="1"/>
    <col min="15" max="15" width="29.42578125" style="12" customWidth="1"/>
    <col min="16" max="16" width="20.7109375" style="12" customWidth="1"/>
    <col min="17" max="17" width="31.42578125" style="12" hidden="1" customWidth="1" outlineLevel="1"/>
    <col min="18" max="18" width="30.7109375" style="12" hidden="1" customWidth="1" outlineLevel="1"/>
    <col min="19" max="19" width="30.140625" style="12" hidden="1" customWidth="1" outlineLevel="1"/>
    <col min="20" max="20" width="28" style="12" hidden="1" customWidth="1" outlineLevel="1"/>
    <col min="21" max="21" width="25.42578125" style="12" hidden="1" customWidth="1" outlineLevel="1"/>
    <col min="22" max="22" width="12.28515625" style="12" hidden="1" customWidth="1" outlineLevel="1"/>
    <col min="23" max="23" width="22.7109375" style="12" hidden="1" customWidth="1" outlineLevel="1"/>
    <col min="24" max="24" width="22.42578125" style="12" hidden="1" customWidth="1" outlineLevel="1"/>
    <col min="25" max="25" width="24.5703125" style="12" hidden="1" customWidth="1" outlineLevel="1"/>
    <col min="26" max="26" width="25.140625" style="12" hidden="1" customWidth="1" outlineLevel="1"/>
    <col min="27" max="27" width="29" style="12" hidden="1" customWidth="1" outlineLevel="1"/>
    <col min="28" max="28" width="30.85546875" style="12" hidden="1" customWidth="1" outlineLevel="1"/>
    <col min="29" max="29" width="25.5703125" style="12" hidden="1" customWidth="1" outlineLevel="1"/>
    <col min="30" max="30" width="25" style="12" hidden="1" customWidth="1" outlineLevel="1"/>
    <col min="31" max="31" width="22.5703125" style="12" hidden="1" customWidth="1" outlineLevel="1"/>
    <col min="32" max="32" width="32.7109375" style="12" hidden="1" customWidth="1" outlineLevel="1"/>
    <col min="33" max="33" width="30.7109375" style="12" hidden="1" customWidth="1" outlineLevel="1"/>
    <col min="34" max="34" width="28.28515625" style="12" hidden="1" customWidth="1" outlineLevel="1"/>
    <col min="35" max="35" width="24.28515625" style="12" hidden="1" customWidth="1" outlineLevel="1"/>
    <col min="36" max="36" width="40.140625" style="12" hidden="1" customWidth="1" outlineLevel="1"/>
    <col min="37" max="37" width="39.42578125" style="12" customWidth="1" collapsed="1"/>
    <col min="38" max="38" width="24.140625" style="12" customWidth="1"/>
    <col min="39" max="16384" width="11.5703125" style="12"/>
  </cols>
  <sheetData>
    <row r="1" spans="1:38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30.75" x14ac:dyDescent="0.45">
      <c r="A2" s="19"/>
      <c r="B2" s="26" t="s">
        <v>174</v>
      </c>
      <c r="C2" s="2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R2" s="50" t="s">
        <v>122</v>
      </c>
      <c r="S2" s="51"/>
      <c r="T2" s="51"/>
      <c r="U2" s="51"/>
      <c r="V2" s="51"/>
      <c r="W2" s="51"/>
      <c r="X2" s="51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8" x14ac:dyDescent="0.25">
      <c r="A3" s="19"/>
      <c r="B3" s="28" t="s">
        <v>1</v>
      </c>
      <c r="C3" s="27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x14ac:dyDescent="0.25">
      <c r="A4" s="19"/>
      <c r="B4" s="27"/>
      <c r="C4" s="2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8" x14ac:dyDescent="0.25">
      <c r="A5" s="19"/>
      <c r="B5" s="130" t="s">
        <v>85</v>
      </c>
      <c r="C5" s="246" t="str">
        <f>IF(ISBLANK(NOTICE!D15),"Vous devez renseigner l'onglet NOTICE",NOTICE!D15)</f>
        <v>Vous devez renseigner l'onglet NOTICE</v>
      </c>
      <c r="D5" s="246"/>
      <c r="E5" s="246"/>
      <c r="F5" s="246"/>
      <c r="G5" s="24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8" x14ac:dyDescent="0.25">
      <c r="A6" s="19"/>
      <c r="B6" s="131" t="s">
        <v>86</v>
      </c>
      <c r="C6" s="249" t="str">
        <f>IF(ISBLANK(NOTICE!D16),"Vous devez renseigner l'onglet NOTICE",NOTICE!D16)</f>
        <v>Vous devez renseigner l'onglet NOTICE</v>
      </c>
      <c r="D6" s="249"/>
      <c r="E6" s="249"/>
      <c r="F6" s="249"/>
      <c r="G6" s="25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98" t="s">
        <v>125</v>
      </c>
      <c r="AI6" s="80">
        <f>SUM(AI13:AI99)</f>
        <v>0</v>
      </c>
      <c r="AJ6" s="159"/>
      <c r="AK6" s="19"/>
      <c r="AL6" s="19"/>
    </row>
    <row r="7" spans="1:38" ht="18" x14ac:dyDescent="0.25">
      <c r="A7" s="19"/>
      <c r="B7" s="130" t="s">
        <v>16</v>
      </c>
      <c r="C7" s="249" t="str">
        <f>IF(ISBLANK(NOTICE!D17),"Vous devez renseigner l'onglet NOTICE",NOTICE!D17)</f>
        <v>Vous devez renseigner l'onglet NOTICE</v>
      </c>
      <c r="D7" s="249"/>
      <c r="E7" s="249"/>
      <c r="F7" s="249"/>
      <c r="G7" s="250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59"/>
      <c r="AK7" s="19"/>
      <c r="AL7" s="19"/>
    </row>
    <row r="8" spans="1:38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15.75" x14ac:dyDescent="0.25">
      <c r="A9" s="19"/>
      <c r="B9" s="19"/>
      <c r="C9" s="19"/>
      <c r="D9" s="19"/>
      <c r="E9" s="251" t="s">
        <v>123</v>
      </c>
      <c r="F9" s="25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8.75" x14ac:dyDescent="0.3">
      <c r="A10" s="19"/>
      <c r="B10" s="19"/>
      <c r="C10" s="19"/>
      <c r="D10" s="19"/>
      <c r="E10" s="107" t="s">
        <v>124</v>
      </c>
      <c r="F10" s="109">
        <f>SUM(M13:M100)</f>
        <v>0</v>
      </c>
      <c r="G10" s="159"/>
      <c r="H10" s="19"/>
      <c r="I10" s="19"/>
      <c r="J10" s="213"/>
      <c r="K10" s="19"/>
      <c r="L10" s="19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6.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19"/>
      <c r="O11" s="53"/>
      <c r="P11" s="19"/>
      <c r="Q11" s="259" t="s">
        <v>306</v>
      </c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1"/>
      <c r="AC11" s="53"/>
      <c r="AD11" s="256" t="s">
        <v>148</v>
      </c>
      <c r="AE11" s="257"/>
      <c r="AF11" s="257"/>
      <c r="AG11" s="257"/>
      <c r="AH11" s="257"/>
      <c r="AI11" s="257"/>
      <c r="AJ11" s="258"/>
      <c r="AK11" s="19"/>
      <c r="AL11" s="19"/>
    </row>
    <row r="12" spans="1:38" ht="75.75" customHeight="1" x14ac:dyDescent="0.25">
      <c r="A12" s="19"/>
      <c r="B12" s="93" t="s">
        <v>90</v>
      </c>
      <c r="C12" s="93" t="s">
        <v>130</v>
      </c>
      <c r="D12" s="94" t="s">
        <v>150</v>
      </c>
      <c r="E12" s="93" t="s">
        <v>151</v>
      </c>
      <c r="F12" s="94" t="s">
        <v>152</v>
      </c>
      <c r="G12" s="93" t="s">
        <v>153</v>
      </c>
      <c r="H12" s="94" t="s">
        <v>154</v>
      </c>
      <c r="I12" s="93" t="s">
        <v>156</v>
      </c>
      <c r="J12" s="94" t="s">
        <v>175</v>
      </c>
      <c r="K12" s="93" t="s">
        <v>158</v>
      </c>
      <c r="L12" s="94" t="s">
        <v>159</v>
      </c>
      <c r="M12" s="93" t="s">
        <v>160</v>
      </c>
      <c r="N12" s="95" t="s">
        <v>161</v>
      </c>
      <c r="O12" s="19"/>
      <c r="P12" s="53"/>
      <c r="Q12" s="76" t="s">
        <v>176</v>
      </c>
      <c r="R12" s="129" t="s">
        <v>92</v>
      </c>
      <c r="S12" s="64" t="s">
        <v>162</v>
      </c>
      <c r="T12" s="76" t="s">
        <v>163</v>
      </c>
      <c r="U12" s="64" t="s">
        <v>153</v>
      </c>
      <c r="V12" s="76" t="s">
        <v>154</v>
      </c>
      <c r="W12" s="64" t="s">
        <v>156</v>
      </c>
      <c r="X12" s="76" t="s">
        <v>177</v>
      </c>
      <c r="Y12" s="64" t="s">
        <v>158</v>
      </c>
      <c r="Z12" s="76" t="s">
        <v>159</v>
      </c>
      <c r="AA12" s="64" t="s">
        <v>178</v>
      </c>
      <c r="AB12" s="76" t="s">
        <v>161</v>
      </c>
      <c r="AC12" s="19"/>
      <c r="AD12" s="132" t="s">
        <v>167</v>
      </c>
      <c r="AE12" s="75" t="s">
        <v>168</v>
      </c>
      <c r="AF12" s="132" t="s">
        <v>169</v>
      </c>
      <c r="AG12" s="162" t="s">
        <v>170</v>
      </c>
      <c r="AH12" s="163" t="s">
        <v>171</v>
      </c>
      <c r="AI12" s="75" t="s">
        <v>172</v>
      </c>
      <c r="AJ12" s="132" t="s">
        <v>108</v>
      </c>
      <c r="AK12" s="19"/>
      <c r="AL12" s="19"/>
    </row>
    <row r="13" spans="1:38" ht="15.75" x14ac:dyDescent="0.25">
      <c r="A13" s="19"/>
      <c r="B13" s="216"/>
      <c r="C13" s="87"/>
      <c r="D13" s="88"/>
      <c r="E13" s="87"/>
      <c r="F13" s="88"/>
      <c r="G13" s="89"/>
      <c r="H13" s="90"/>
      <c r="I13" s="136"/>
      <c r="J13" s="137"/>
      <c r="K13" s="136"/>
      <c r="L13" s="137"/>
      <c r="M13" s="108" t="str">
        <f>IF(I13+J13=0,"",I13+J13)</f>
        <v/>
      </c>
      <c r="N13" s="92"/>
      <c r="O13" s="19"/>
      <c r="P13" s="53"/>
      <c r="Q13" s="30" t="str">
        <f>IF((ANXE_3_MATERIEL_EQUIPEMENT!B13)=0,"",ANXE_3_MATERIEL_EQUIPEMENT!B13)</f>
        <v/>
      </c>
      <c r="R13" s="154" t="str">
        <f>IF((ANXE_3_MATERIEL_EQUIPEMENT!C13)=0,"",ANXE_3_MATERIEL_EQUIPEMENT!C13)</f>
        <v/>
      </c>
      <c r="S13" s="30" t="str">
        <f>IF((ANXE_3_MATERIEL_EQUIPEMENT!E13)=0,"",ANXE_3_MATERIEL_EQUIPEMENT!E13)</f>
        <v/>
      </c>
      <c r="T13" s="30" t="str">
        <f>IF((ANXE_3_MATERIEL_EQUIPEMENT!F13)=0,"",ANXE_3_MATERIEL_EQUIPEMENT!F13)</f>
        <v/>
      </c>
      <c r="U13" s="144" t="str">
        <f>IF((ANXE_3_MATERIEL_EQUIPEMENT!G13)=0,"",ANXE_3_MATERIEL_EQUIPEMENT!G13)</f>
        <v/>
      </c>
      <c r="V13" s="30" t="str">
        <f>IF((ANXE_3_MATERIEL_EQUIPEMENT!H13)=0,"",ANXE_3_MATERIEL_EQUIPEMENT!H13)</f>
        <v/>
      </c>
      <c r="W13" s="72" t="str">
        <f>IF((ANXE_3_MATERIEL_EQUIPEMENT!I13)=0,"",ANXE_3_MATERIEL_EQUIPEMENT!I13)</f>
        <v/>
      </c>
      <c r="X13" s="72" t="str">
        <f>IF((ANXE_3_MATERIEL_EQUIPEMENT!J13)=0,"",ANXE_3_MATERIEL_EQUIPEMENT!J13)</f>
        <v/>
      </c>
      <c r="Y13" s="72" t="str">
        <f>IF((ANXE_3_MATERIEL_EQUIPEMENT!K13)=0,"",ANXE_3_MATERIEL_EQUIPEMENT!K13)</f>
        <v/>
      </c>
      <c r="Z13" s="72" t="str">
        <f>IF((ANXE_3_MATERIEL_EQUIPEMENT!L13)=0,"",ANXE_3_MATERIEL_EQUIPEMENT!L13)</f>
        <v/>
      </c>
      <c r="AA13" s="72" t="str">
        <f>IF((ANXE_3_MATERIEL_EQUIPEMENT!M13)=0,"",ANXE_3_MATERIEL_EQUIPEMENT!M13)</f>
        <v/>
      </c>
      <c r="AB13" s="30"/>
      <c r="AC13" s="19"/>
      <c r="AD13" s="71"/>
      <c r="AE13" s="70" t="str">
        <f>IF(AA13="","",AA13-AD13)</f>
        <v/>
      </c>
      <c r="AF13" s="69" t="str">
        <f t="shared" ref="AF13:AF77" si="0">IF(AA13="","",IF(AE13&gt;0,"Motif obligatoire",""))</f>
        <v/>
      </c>
      <c r="AG13" s="79" t="str">
        <f>IFERROR(IF(OR(AA13&lt;(W13+X13),AA13=""),"",(AA13-(MIN((W13+X13),Y13,Z13)))/MIN((W13+X13),Y13,Z13)),"")</f>
        <v/>
      </c>
      <c r="AH13" s="80" t="str">
        <f>IFERROR(IF(AG13="","",IF(MIN((W13+X13),Y13,Z13)*1.15=0,"",MIN((W13+X13),Y13,Z13)*1.15)),"")</f>
        <v/>
      </c>
      <c r="AI13" s="161"/>
      <c r="AJ13" s="164"/>
      <c r="AK13" s="19"/>
      <c r="AL13" s="19"/>
    </row>
    <row r="14" spans="1:38" ht="15.75" x14ac:dyDescent="0.25">
      <c r="A14" s="19"/>
      <c r="B14" s="215"/>
      <c r="C14" s="86"/>
      <c r="D14" s="85"/>
      <c r="E14" s="86"/>
      <c r="F14" s="85"/>
      <c r="G14" s="84"/>
      <c r="H14" s="83"/>
      <c r="I14" s="138"/>
      <c r="J14" s="139"/>
      <c r="K14" s="138"/>
      <c r="L14" s="139"/>
      <c r="M14" s="108" t="str">
        <f t="shared" ref="M14:M77" si="1">IF(I14+J14=0,"",I14+J14)</f>
        <v/>
      </c>
      <c r="N14" s="81"/>
      <c r="O14" s="19"/>
      <c r="P14" s="53"/>
      <c r="Q14" s="30" t="str">
        <f>IF((ANXE_3_MATERIEL_EQUIPEMENT!B14)=0,"",ANXE_3_MATERIEL_EQUIPEMENT!B14)</f>
        <v/>
      </c>
      <c r="R14" s="154" t="str">
        <f>IF((ANXE_3_MATERIEL_EQUIPEMENT!C14)=0,"",ANXE_3_MATERIEL_EQUIPEMENT!C14)</f>
        <v/>
      </c>
      <c r="S14" s="30" t="str">
        <f>IF((ANXE_3_MATERIEL_EQUIPEMENT!E14)=0,"",ANXE_3_MATERIEL_EQUIPEMENT!E14)</f>
        <v/>
      </c>
      <c r="T14" s="30" t="str">
        <f>IF((ANXE_3_MATERIEL_EQUIPEMENT!F14)=0,"",ANXE_3_MATERIEL_EQUIPEMENT!F14)</f>
        <v/>
      </c>
      <c r="U14" s="144" t="str">
        <f>IF((ANXE_3_MATERIEL_EQUIPEMENT!G14)=0,"",ANXE_3_MATERIEL_EQUIPEMENT!G14)</f>
        <v/>
      </c>
      <c r="V14" s="30" t="str">
        <f>IF((ANXE_3_MATERIEL_EQUIPEMENT!H14)=0,"",ANXE_3_MATERIEL_EQUIPEMENT!H14)</f>
        <v/>
      </c>
      <c r="W14" s="72" t="str">
        <f>IF((ANXE_3_MATERIEL_EQUIPEMENT!I14)=0,"",ANXE_3_MATERIEL_EQUIPEMENT!I14)</f>
        <v/>
      </c>
      <c r="X14" s="72" t="str">
        <f>IF((ANXE_3_MATERIEL_EQUIPEMENT!J14)=0,"",ANXE_3_MATERIEL_EQUIPEMENT!J14)</f>
        <v/>
      </c>
      <c r="Y14" s="72" t="str">
        <f>IF((ANXE_3_MATERIEL_EQUIPEMENT!K14)=0,"",ANXE_3_MATERIEL_EQUIPEMENT!K14)</f>
        <v/>
      </c>
      <c r="Z14" s="72" t="str">
        <f>IF((ANXE_3_MATERIEL_EQUIPEMENT!L14)=0,"",ANXE_3_MATERIEL_EQUIPEMENT!L14)</f>
        <v/>
      </c>
      <c r="AA14" s="72" t="str">
        <f>IF((ANXE_3_MATERIEL_EQUIPEMENT!M14)=0,"",ANXE_3_MATERIEL_EQUIPEMENT!M14)</f>
        <v/>
      </c>
      <c r="AB14" s="30"/>
      <c r="AC14" s="19"/>
      <c r="AD14" s="72"/>
      <c r="AE14" s="70" t="str">
        <f>IF(AA14="","",AA14-AD14)</f>
        <v/>
      </c>
      <c r="AF14" s="69" t="str">
        <f t="shared" si="0"/>
        <v/>
      </c>
      <c r="AG14" s="79" t="str">
        <f t="shared" ref="AG14:AG77" si="2">IFERROR(IF(OR(AA14&lt;(W14+X14),AA14=""),"",(AA14-(MIN((W14+X14),Y14,Z14)))/MIN((W14+X14),Y14,Z14)),"")</f>
        <v/>
      </c>
      <c r="AH14" s="80" t="str">
        <f t="shared" ref="AH14:AH77" si="3">IFERROR(IF(AG14="","",IF(MIN((W14+X14),Y14,Z14)*1.15=0,"",MIN((W14+X14),Y14,Z14)*1.15)),"")</f>
        <v/>
      </c>
      <c r="AI14" s="161"/>
      <c r="AJ14" s="164"/>
      <c r="AK14" s="19"/>
      <c r="AL14" s="19"/>
    </row>
    <row r="15" spans="1:38" ht="15.75" x14ac:dyDescent="0.25">
      <c r="A15" s="19"/>
      <c r="B15" s="86"/>
      <c r="C15" s="86"/>
      <c r="D15" s="85"/>
      <c r="E15" s="86"/>
      <c r="F15" s="85"/>
      <c r="G15" s="84"/>
      <c r="H15" s="83"/>
      <c r="I15" s="138"/>
      <c r="J15" s="139"/>
      <c r="K15" s="138"/>
      <c r="L15" s="139"/>
      <c r="M15" s="108" t="str">
        <f t="shared" si="1"/>
        <v/>
      </c>
      <c r="N15" s="81"/>
      <c r="O15" s="19"/>
      <c r="P15" s="53"/>
      <c r="Q15" s="30" t="str">
        <f>IF((ANXE_3_MATERIEL_EQUIPEMENT!B15)=0,"",ANXE_3_MATERIEL_EQUIPEMENT!B15)</f>
        <v/>
      </c>
      <c r="R15" s="154" t="str">
        <f>IF((ANXE_3_MATERIEL_EQUIPEMENT!C15)=0,"",ANXE_3_MATERIEL_EQUIPEMENT!C15)</f>
        <v/>
      </c>
      <c r="S15" s="30" t="str">
        <f>IF((ANXE_3_MATERIEL_EQUIPEMENT!E15)=0,"",ANXE_3_MATERIEL_EQUIPEMENT!E15)</f>
        <v/>
      </c>
      <c r="T15" s="30" t="str">
        <f>IF((ANXE_3_MATERIEL_EQUIPEMENT!F15)=0,"",ANXE_3_MATERIEL_EQUIPEMENT!F15)</f>
        <v/>
      </c>
      <c r="U15" s="144" t="str">
        <f>IF((ANXE_3_MATERIEL_EQUIPEMENT!G15)=0,"",ANXE_3_MATERIEL_EQUIPEMENT!G15)</f>
        <v/>
      </c>
      <c r="V15" s="30" t="str">
        <f>IF((ANXE_3_MATERIEL_EQUIPEMENT!H15)=0,"",ANXE_3_MATERIEL_EQUIPEMENT!H15)</f>
        <v/>
      </c>
      <c r="W15" s="72" t="str">
        <f>IF((ANXE_3_MATERIEL_EQUIPEMENT!I15)=0,"",ANXE_3_MATERIEL_EQUIPEMENT!I15)</f>
        <v/>
      </c>
      <c r="X15" s="72" t="str">
        <f>IF((ANXE_3_MATERIEL_EQUIPEMENT!J15)=0,"",ANXE_3_MATERIEL_EQUIPEMENT!J15)</f>
        <v/>
      </c>
      <c r="Y15" s="72" t="str">
        <f>IF((ANXE_3_MATERIEL_EQUIPEMENT!K15)=0,"",ANXE_3_MATERIEL_EQUIPEMENT!K15)</f>
        <v/>
      </c>
      <c r="Z15" s="72" t="str">
        <f>IF((ANXE_3_MATERIEL_EQUIPEMENT!L15)=0,"",ANXE_3_MATERIEL_EQUIPEMENT!L15)</f>
        <v/>
      </c>
      <c r="AA15" s="72" t="str">
        <f>IF((ANXE_3_MATERIEL_EQUIPEMENT!M15)=0,"",ANXE_3_MATERIEL_EQUIPEMENT!M15)</f>
        <v/>
      </c>
      <c r="AB15" s="30"/>
      <c r="AC15" s="19"/>
      <c r="AD15" s="72"/>
      <c r="AE15" s="70" t="str">
        <f>IF(AA15="","",AA15-AD15)</f>
        <v/>
      </c>
      <c r="AF15" s="69" t="str">
        <f t="shared" si="0"/>
        <v/>
      </c>
      <c r="AG15" s="61" t="str">
        <f t="shared" si="2"/>
        <v/>
      </c>
      <c r="AH15" s="60" t="str">
        <f t="shared" si="3"/>
        <v/>
      </c>
      <c r="AI15" s="55"/>
      <c r="AJ15" s="67"/>
      <c r="AK15" s="19"/>
      <c r="AL15" s="19"/>
    </row>
    <row r="16" spans="1:38" ht="15.75" x14ac:dyDescent="0.25">
      <c r="A16" s="19"/>
      <c r="B16" s="86"/>
      <c r="C16" s="86"/>
      <c r="D16" s="85"/>
      <c r="E16" s="86"/>
      <c r="F16" s="85"/>
      <c r="G16" s="84"/>
      <c r="H16" s="83"/>
      <c r="I16" s="138"/>
      <c r="J16" s="139"/>
      <c r="K16" s="138"/>
      <c r="L16" s="139"/>
      <c r="M16" s="108" t="str">
        <f t="shared" si="1"/>
        <v/>
      </c>
      <c r="N16" s="81"/>
      <c r="O16" s="19"/>
      <c r="P16" s="53"/>
      <c r="Q16" s="30" t="str">
        <f>IF((ANXE_3_MATERIEL_EQUIPEMENT!B16)=0,"",ANXE_3_MATERIEL_EQUIPEMENT!B16)</f>
        <v/>
      </c>
      <c r="R16" s="154" t="str">
        <f>IF((ANXE_3_MATERIEL_EQUIPEMENT!C16)=0,"",ANXE_3_MATERIEL_EQUIPEMENT!C16)</f>
        <v/>
      </c>
      <c r="S16" s="30" t="str">
        <f>IF((ANXE_3_MATERIEL_EQUIPEMENT!E16)=0,"",ANXE_3_MATERIEL_EQUIPEMENT!E16)</f>
        <v/>
      </c>
      <c r="T16" s="30" t="str">
        <f>IF((ANXE_3_MATERIEL_EQUIPEMENT!F16)=0,"",ANXE_3_MATERIEL_EQUIPEMENT!F16)</f>
        <v/>
      </c>
      <c r="U16" s="144" t="str">
        <f>IF((ANXE_3_MATERIEL_EQUIPEMENT!G16)=0,"",ANXE_3_MATERIEL_EQUIPEMENT!G16)</f>
        <v/>
      </c>
      <c r="V16" s="30" t="str">
        <f>IF((ANXE_3_MATERIEL_EQUIPEMENT!H16)=0,"",ANXE_3_MATERIEL_EQUIPEMENT!H16)</f>
        <v/>
      </c>
      <c r="W16" s="72" t="str">
        <f>IF((ANXE_3_MATERIEL_EQUIPEMENT!I16)=0,"",ANXE_3_MATERIEL_EQUIPEMENT!I16)</f>
        <v/>
      </c>
      <c r="X16" s="72" t="str">
        <f>IF((ANXE_3_MATERIEL_EQUIPEMENT!J16)=0,"",ANXE_3_MATERIEL_EQUIPEMENT!J16)</f>
        <v/>
      </c>
      <c r="Y16" s="72" t="str">
        <f>IF((ANXE_3_MATERIEL_EQUIPEMENT!K16)=0,"",ANXE_3_MATERIEL_EQUIPEMENT!K16)</f>
        <v/>
      </c>
      <c r="Z16" s="72" t="str">
        <f>IF((ANXE_3_MATERIEL_EQUIPEMENT!L16)=0,"",ANXE_3_MATERIEL_EQUIPEMENT!L16)</f>
        <v/>
      </c>
      <c r="AA16" s="72" t="str">
        <f>IF((ANXE_3_MATERIEL_EQUIPEMENT!M16)=0,"",ANXE_3_MATERIEL_EQUIPEMENT!M16)</f>
        <v/>
      </c>
      <c r="AB16" s="30"/>
      <c r="AC16" s="19"/>
      <c r="AD16" s="72"/>
      <c r="AE16" s="70" t="str">
        <f t="shared" ref="AE16:AE77" si="4">IF(AA16="","",AA16-AD16)</f>
        <v/>
      </c>
      <c r="AF16" s="69" t="str">
        <f t="shared" si="0"/>
        <v/>
      </c>
      <c r="AG16" s="61" t="str">
        <f t="shared" si="2"/>
        <v/>
      </c>
      <c r="AH16" s="60" t="str">
        <f t="shared" si="3"/>
        <v/>
      </c>
      <c r="AI16" s="55"/>
      <c r="AJ16" s="67"/>
      <c r="AK16" s="19"/>
      <c r="AL16" s="19"/>
    </row>
    <row r="17" spans="1:38" ht="15.75" x14ac:dyDescent="0.25">
      <c r="A17" s="19"/>
      <c r="B17" s="86"/>
      <c r="C17" s="86"/>
      <c r="D17" s="85"/>
      <c r="E17" s="86"/>
      <c r="F17" s="85"/>
      <c r="G17" s="84"/>
      <c r="H17" s="83"/>
      <c r="I17" s="138"/>
      <c r="J17" s="139"/>
      <c r="K17" s="138"/>
      <c r="L17" s="139"/>
      <c r="M17" s="108" t="str">
        <f t="shared" si="1"/>
        <v/>
      </c>
      <c r="N17" s="81"/>
      <c r="O17" s="19"/>
      <c r="P17" s="53"/>
      <c r="Q17" s="30" t="str">
        <f>IF((ANXE_3_MATERIEL_EQUIPEMENT!B17)=0,"",ANXE_3_MATERIEL_EQUIPEMENT!B17)</f>
        <v/>
      </c>
      <c r="R17" s="154" t="str">
        <f>IF((ANXE_3_MATERIEL_EQUIPEMENT!C17)=0,"",ANXE_3_MATERIEL_EQUIPEMENT!C17)</f>
        <v/>
      </c>
      <c r="S17" s="30" t="str">
        <f>IF((ANXE_3_MATERIEL_EQUIPEMENT!E17)=0,"",ANXE_3_MATERIEL_EQUIPEMENT!E17)</f>
        <v/>
      </c>
      <c r="T17" s="30" t="str">
        <f>IF((ANXE_3_MATERIEL_EQUIPEMENT!F17)=0,"",ANXE_3_MATERIEL_EQUIPEMENT!F17)</f>
        <v/>
      </c>
      <c r="U17" s="144" t="str">
        <f>IF((ANXE_3_MATERIEL_EQUIPEMENT!G17)=0,"",ANXE_3_MATERIEL_EQUIPEMENT!G17)</f>
        <v/>
      </c>
      <c r="V17" s="30" t="str">
        <f>IF((ANXE_3_MATERIEL_EQUIPEMENT!H17)=0,"",ANXE_3_MATERIEL_EQUIPEMENT!H17)</f>
        <v/>
      </c>
      <c r="W17" s="72" t="str">
        <f>IF((ANXE_3_MATERIEL_EQUIPEMENT!I17)=0,"",ANXE_3_MATERIEL_EQUIPEMENT!I17)</f>
        <v/>
      </c>
      <c r="X17" s="72" t="str">
        <f>IF((ANXE_3_MATERIEL_EQUIPEMENT!J17)=0,"",ANXE_3_MATERIEL_EQUIPEMENT!J17)</f>
        <v/>
      </c>
      <c r="Y17" s="72" t="str">
        <f>IF((ANXE_3_MATERIEL_EQUIPEMENT!K17)=0,"",ANXE_3_MATERIEL_EQUIPEMENT!K17)</f>
        <v/>
      </c>
      <c r="Z17" s="72" t="str">
        <f>IF((ANXE_3_MATERIEL_EQUIPEMENT!L17)=0,"",ANXE_3_MATERIEL_EQUIPEMENT!L17)</f>
        <v/>
      </c>
      <c r="AA17" s="72" t="str">
        <f>IF((ANXE_3_MATERIEL_EQUIPEMENT!M17)=0,"",ANXE_3_MATERIEL_EQUIPEMENT!M17)</f>
        <v/>
      </c>
      <c r="AB17" s="30"/>
      <c r="AC17" s="19"/>
      <c r="AD17" s="72"/>
      <c r="AE17" s="70" t="str">
        <f t="shared" si="4"/>
        <v/>
      </c>
      <c r="AF17" s="69" t="str">
        <f t="shared" si="0"/>
        <v/>
      </c>
      <c r="AG17" s="61" t="str">
        <f t="shared" si="2"/>
        <v/>
      </c>
      <c r="AH17" s="60" t="str">
        <f t="shared" si="3"/>
        <v/>
      </c>
      <c r="AI17" s="55"/>
      <c r="AJ17" s="67"/>
      <c r="AK17" s="19"/>
      <c r="AL17" s="19"/>
    </row>
    <row r="18" spans="1:38" ht="15.75" x14ac:dyDescent="0.25">
      <c r="A18" s="19"/>
      <c r="B18" s="86"/>
      <c r="C18" s="86"/>
      <c r="D18" s="85"/>
      <c r="E18" s="86"/>
      <c r="F18" s="85"/>
      <c r="G18" s="84"/>
      <c r="H18" s="83"/>
      <c r="I18" s="138"/>
      <c r="J18" s="139"/>
      <c r="K18" s="138"/>
      <c r="L18" s="139"/>
      <c r="M18" s="108" t="str">
        <f t="shared" si="1"/>
        <v/>
      </c>
      <c r="N18" s="81"/>
      <c r="O18" s="19"/>
      <c r="P18" s="53"/>
      <c r="Q18" s="30" t="str">
        <f>IF((ANXE_3_MATERIEL_EQUIPEMENT!B18)=0,"",ANXE_3_MATERIEL_EQUIPEMENT!B18)</f>
        <v/>
      </c>
      <c r="R18" s="154" t="str">
        <f>IF((ANXE_3_MATERIEL_EQUIPEMENT!C18)=0,"",ANXE_3_MATERIEL_EQUIPEMENT!C18)</f>
        <v/>
      </c>
      <c r="S18" s="30" t="str">
        <f>IF((ANXE_3_MATERIEL_EQUIPEMENT!E18)=0,"",ANXE_3_MATERIEL_EQUIPEMENT!E18)</f>
        <v/>
      </c>
      <c r="T18" s="30" t="str">
        <f>IF((ANXE_3_MATERIEL_EQUIPEMENT!F18)=0,"",ANXE_3_MATERIEL_EQUIPEMENT!F18)</f>
        <v/>
      </c>
      <c r="U18" s="144" t="str">
        <f>IF((ANXE_3_MATERIEL_EQUIPEMENT!G18)=0,"",ANXE_3_MATERIEL_EQUIPEMENT!G18)</f>
        <v/>
      </c>
      <c r="V18" s="30" t="str">
        <f>IF((ANXE_3_MATERIEL_EQUIPEMENT!H18)=0,"",ANXE_3_MATERIEL_EQUIPEMENT!H18)</f>
        <v/>
      </c>
      <c r="W18" s="72" t="str">
        <f>IF((ANXE_3_MATERIEL_EQUIPEMENT!I18)=0,"",ANXE_3_MATERIEL_EQUIPEMENT!I18)</f>
        <v/>
      </c>
      <c r="X18" s="72" t="str">
        <f>IF((ANXE_3_MATERIEL_EQUIPEMENT!J18)=0,"",ANXE_3_MATERIEL_EQUIPEMENT!J18)</f>
        <v/>
      </c>
      <c r="Y18" s="72" t="str">
        <f>IF((ANXE_3_MATERIEL_EQUIPEMENT!K18)=0,"",ANXE_3_MATERIEL_EQUIPEMENT!K18)</f>
        <v/>
      </c>
      <c r="Z18" s="72" t="str">
        <f>IF((ANXE_3_MATERIEL_EQUIPEMENT!L18)=0,"",ANXE_3_MATERIEL_EQUIPEMENT!L18)</f>
        <v/>
      </c>
      <c r="AA18" s="72" t="str">
        <f>IF((ANXE_3_MATERIEL_EQUIPEMENT!M18)=0,"",ANXE_3_MATERIEL_EQUIPEMENT!M18)</f>
        <v/>
      </c>
      <c r="AB18" s="30"/>
      <c r="AC18" s="19"/>
      <c r="AD18" s="72"/>
      <c r="AE18" s="70" t="str">
        <f t="shared" si="4"/>
        <v/>
      </c>
      <c r="AF18" s="69" t="str">
        <f t="shared" si="0"/>
        <v/>
      </c>
      <c r="AG18" s="61" t="str">
        <f t="shared" si="2"/>
        <v/>
      </c>
      <c r="AH18" s="60" t="str">
        <f t="shared" si="3"/>
        <v/>
      </c>
      <c r="AI18" s="55"/>
      <c r="AJ18" s="67"/>
      <c r="AK18" s="19"/>
      <c r="AL18" s="19"/>
    </row>
    <row r="19" spans="1:38" ht="15.75" x14ac:dyDescent="0.25">
      <c r="A19" s="19"/>
      <c r="B19" s="86"/>
      <c r="C19" s="86"/>
      <c r="D19" s="85"/>
      <c r="E19" s="86"/>
      <c r="F19" s="85"/>
      <c r="G19" s="84"/>
      <c r="H19" s="83"/>
      <c r="I19" s="138"/>
      <c r="J19" s="139"/>
      <c r="K19" s="138"/>
      <c r="L19" s="139"/>
      <c r="M19" s="108" t="str">
        <f t="shared" si="1"/>
        <v/>
      </c>
      <c r="N19" s="81"/>
      <c r="O19" s="19"/>
      <c r="P19" s="53"/>
      <c r="Q19" s="30" t="str">
        <f>IF((ANXE_3_MATERIEL_EQUIPEMENT!B19)=0,"",ANXE_3_MATERIEL_EQUIPEMENT!B19)</f>
        <v/>
      </c>
      <c r="R19" s="154" t="str">
        <f>IF((ANXE_3_MATERIEL_EQUIPEMENT!C19)=0,"",ANXE_3_MATERIEL_EQUIPEMENT!C19)</f>
        <v/>
      </c>
      <c r="S19" s="30" t="str">
        <f>IF((ANXE_3_MATERIEL_EQUIPEMENT!E19)=0,"",ANXE_3_MATERIEL_EQUIPEMENT!E19)</f>
        <v/>
      </c>
      <c r="T19" s="30" t="str">
        <f>IF((ANXE_3_MATERIEL_EQUIPEMENT!F19)=0,"",ANXE_3_MATERIEL_EQUIPEMENT!F19)</f>
        <v/>
      </c>
      <c r="U19" s="144" t="str">
        <f>IF((ANXE_3_MATERIEL_EQUIPEMENT!G19)=0,"",ANXE_3_MATERIEL_EQUIPEMENT!G19)</f>
        <v/>
      </c>
      <c r="V19" s="30" t="str">
        <f>IF((ANXE_3_MATERIEL_EQUIPEMENT!H19)=0,"",ANXE_3_MATERIEL_EQUIPEMENT!H19)</f>
        <v/>
      </c>
      <c r="W19" s="72" t="str">
        <f>IF((ANXE_3_MATERIEL_EQUIPEMENT!I19)=0,"",ANXE_3_MATERIEL_EQUIPEMENT!I19)</f>
        <v/>
      </c>
      <c r="X19" s="72" t="str">
        <f>IF((ANXE_3_MATERIEL_EQUIPEMENT!J19)=0,"",ANXE_3_MATERIEL_EQUIPEMENT!J19)</f>
        <v/>
      </c>
      <c r="Y19" s="72" t="str">
        <f>IF((ANXE_3_MATERIEL_EQUIPEMENT!K19)=0,"",ANXE_3_MATERIEL_EQUIPEMENT!K19)</f>
        <v/>
      </c>
      <c r="Z19" s="72" t="str">
        <f>IF((ANXE_3_MATERIEL_EQUIPEMENT!L19)=0,"",ANXE_3_MATERIEL_EQUIPEMENT!L19)</f>
        <v/>
      </c>
      <c r="AA19" s="72" t="str">
        <f>IF((ANXE_3_MATERIEL_EQUIPEMENT!M19)=0,"",ANXE_3_MATERIEL_EQUIPEMENT!M19)</f>
        <v/>
      </c>
      <c r="AB19" s="30"/>
      <c r="AC19" s="19"/>
      <c r="AD19" s="72"/>
      <c r="AE19" s="70" t="str">
        <f t="shared" si="4"/>
        <v/>
      </c>
      <c r="AF19" s="69" t="str">
        <f t="shared" si="0"/>
        <v/>
      </c>
      <c r="AG19" s="61" t="str">
        <f t="shared" si="2"/>
        <v/>
      </c>
      <c r="AH19" s="60" t="str">
        <f t="shared" si="3"/>
        <v/>
      </c>
      <c r="AI19" s="55"/>
      <c r="AJ19" s="67"/>
      <c r="AK19" s="19"/>
      <c r="AL19" s="19"/>
    </row>
    <row r="20" spans="1:38" ht="15.75" x14ac:dyDescent="0.25">
      <c r="A20" s="19"/>
      <c r="B20" s="86"/>
      <c r="C20" s="86"/>
      <c r="D20" s="85"/>
      <c r="E20" s="86"/>
      <c r="F20" s="85"/>
      <c r="G20" s="84"/>
      <c r="H20" s="83"/>
      <c r="I20" s="138"/>
      <c r="J20" s="139"/>
      <c r="K20" s="138"/>
      <c r="L20" s="139"/>
      <c r="M20" s="108" t="str">
        <f t="shared" si="1"/>
        <v/>
      </c>
      <c r="N20" s="81"/>
      <c r="O20" s="19"/>
      <c r="P20" s="53"/>
      <c r="Q20" s="30" t="str">
        <f>IF((ANXE_3_MATERIEL_EQUIPEMENT!B20)=0,"",ANXE_3_MATERIEL_EQUIPEMENT!B20)</f>
        <v/>
      </c>
      <c r="R20" s="154" t="str">
        <f>IF((ANXE_3_MATERIEL_EQUIPEMENT!C20)=0,"",ANXE_3_MATERIEL_EQUIPEMENT!C20)</f>
        <v/>
      </c>
      <c r="S20" s="30" t="str">
        <f>IF((ANXE_3_MATERIEL_EQUIPEMENT!E20)=0,"",ANXE_3_MATERIEL_EQUIPEMENT!E20)</f>
        <v/>
      </c>
      <c r="T20" s="30" t="str">
        <f>IF((ANXE_3_MATERIEL_EQUIPEMENT!F20)=0,"",ANXE_3_MATERIEL_EQUIPEMENT!F20)</f>
        <v/>
      </c>
      <c r="U20" s="144" t="str">
        <f>IF((ANXE_3_MATERIEL_EQUIPEMENT!G20)=0,"",ANXE_3_MATERIEL_EQUIPEMENT!G20)</f>
        <v/>
      </c>
      <c r="V20" s="30" t="str">
        <f>IF((ANXE_3_MATERIEL_EQUIPEMENT!H20)=0,"",ANXE_3_MATERIEL_EQUIPEMENT!H20)</f>
        <v/>
      </c>
      <c r="W20" s="72" t="str">
        <f>IF((ANXE_3_MATERIEL_EQUIPEMENT!I20)=0,"",ANXE_3_MATERIEL_EQUIPEMENT!I20)</f>
        <v/>
      </c>
      <c r="X20" s="72" t="str">
        <f>IF((ANXE_3_MATERIEL_EQUIPEMENT!J20)=0,"",ANXE_3_MATERIEL_EQUIPEMENT!J20)</f>
        <v/>
      </c>
      <c r="Y20" s="72" t="str">
        <f>IF((ANXE_3_MATERIEL_EQUIPEMENT!K20)=0,"",ANXE_3_MATERIEL_EQUIPEMENT!K20)</f>
        <v/>
      </c>
      <c r="Z20" s="72" t="str">
        <f>IF((ANXE_3_MATERIEL_EQUIPEMENT!L20)=0,"",ANXE_3_MATERIEL_EQUIPEMENT!L20)</f>
        <v/>
      </c>
      <c r="AA20" s="72" t="str">
        <f>IF((ANXE_3_MATERIEL_EQUIPEMENT!M20)=0,"",ANXE_3_MATERIEL_EQUIPEMENT!M20)</f>
        <v/>
      </c>
      <c r="AB20" s="30"/>
      <c r="AC20" s="19"/>
      <c r="AD20" s="72"/>
      <c r="AE20" s="70" t="str">
        <f t="shared" si="4"/>
        <v/>
      </c>
      <c r="AF20" s="54" t="str">
        <f t="shared" si="0"/>
        <v/>
      </c>
      <c r="AG20" s="61" t="str">
        <f t="shared" si="2"/>
        <v/>
      </c>
      <c r="AH20" s="60" t="str">
        <f t="shared" si="3"/>
        <v/>
      </c>
      <c r="AI20" s="55"/>
      <c r="AJ20" s="67"/>
      <c r="AK20" s="19"/>
      <c r="AL20" s="19"/>
    </row>
    <row r="21" spans="1:38" ht="15.75" x14ac:dyDescent="0.25">
      <c r="A21" s="19"/>
      <c r="B21" s="86"/>
      <c r="C21" s="86"/>
      <c r="D21" s="85"/>
      <c r="E21" s="86"/>
      <c r="F21" s="85"/>
      <c r="G21" s="84"/>
      <c r="H21" s="83"/>
      <c r="I21" s="138"/>
      <c r="J21" s="139"/>
      <c r="K21" s="138"/>
      <c r="L21" s="139"/>
      <c r="M21" s="108" t="str">
        <f t="shared" si="1"/>
        <v/>
      </c>
      <c r="N21" s="81"/>
      <c r="O21" s="19"/>
      <c r="P21" s="53"/>
      <c r="Q21" s="30" t="str">
        <f>IF((ANXE_3_MATERIEL_EQUIPEMENT!B21)=0,"",ANXE_3_MATERIEL_EQUIPEMENT!B21)</f>
        <v/>
      </c>
      <c r="R21" s="154" t="str">
        <f>IF((ANXE_3_MATERIEL_EQUIPEMENT!C21)=0,"",ANXE_3_MATERIEL_EQUIPEMENT!C21)</f>
        <v/>
      </c>
      <c r="S21" s="30" t="str">
        <f>IF((ANXE_3_MATERIEL_EQUIPEMENT!E21)=0,"",ANXE_3_MATERIEL_EQUIPEMENT!E21)</f>
        <v/>
      </c>
      <c r="T21" s="30" t="str">
        <f>IF((ANXE_3_MATERIEL_EQUIPEMENT!F21)=0,"",ANXE_3_MATERIEL_EQUIPEMENT!F21)</f>
        <v/>
      </c>
      <c r="U21" s="144" t="str">
        <f>IF((ANXE_3_MATERIEL_EQUIPEMENT!G21)=0,"",ANXE_3_MATERIEL_EQUIPEMENT!G21)</f>
        <v/>
      </c>
      <c r="V21" s="30" t="str">
        <f>IF((ANXE_3_MATERIEL_EQUIPEMENT!H21)=0,"",ANXE_3_MATERIEL_EQUIPEMENT!H21)</f>
        <v/>
      </c>
      <c r="W21" s="72" t="str">
        <f>IF((ANXE_3_MATERIEL_EQUIPEMENT!I21)=0,"",ANXE_3_MATERIEL_EQUIPEMENT!I21)</f>
        <v/>
      </c>
      <c r="X21" s="72" t="str">
        <f>IF((ANXE_3_MATERIEL_EQUIPEMENT!J21)=0,"",ANXE_3_MATERIEL_EQUIPEMENT!J21)</f>
        <v/>
      </c>
      <c r="Y21" s="72" t="str">
        <f>IF((ANXE_3_MATERIEL_EQUIPEMENT!K21)=0,"",ANXE_3_MATERIEL_EQUIPEMENT!K21)</f>
        <v/>
      </c>
      <c r="Z21" s="72" t="str">
        <f>IF((ANXE_3_MATERIEL_EQUIPEMENT!L21)=0,"",ANXE_3_MATERIEL_EQUIPEMENT!L21)</f>
        <v/>
      </c>
      <c r="AA21" s="72" t="str">
        <f>IF((ANXE_3_MATERIEL_EQUIPEMENT!M21)=0,"",ANXE_3_MATERIEL_EQUIPEMENT!M21)</f>
        <v/>
      </c>
      <c r="AB21" s="30"/>
      <c r="AC21" s="19"/>
      <c r="AD21" s="72"/>
      <c r="AE21" s="70" t="str">
        <f t="shared" si="4"/>
        <v/>
      </c>
      <c r="AF21" s="54" t="str">
        <f t="shared" si="0"/>
        <v/>
      </c>
      <c r="AG21" s="61" t="str">
        <f t="shared" si="2"/>
        <v/>
      </c>
      <c r="AH21" s="60" t="str">
        <f t="shared" si="3"/>
        <v/>
      </c>
      <c r="AI21" s="55"/>
      <c r="AJ21" s="67"/>
      <c r="AK21" s="19"/>
      <c r="AL21" s="19"/>
    </row>
    <row r="22" spans="1:38" ht="15.75" x14ac:dyDescent="0.25">
      <c r="A22" s="19"/>
      <c r="B22" s="86"/>
      <c r="C22" s="86"/>
      <c r="D22" s="85"/>
      <c r="E22" s="86"/>
      <c r="F22" s="85"/>
      <c r="G22" s="84"/>
      <c r="H22" s="83"/>
      <c r="I22" s="138"/>
      <c r="J22" s="139"/>
      <c r="K22" s="138"/>
      <c r="L22" s="139"/>
      <c r="M22" s="108" t="str">
        <f t="shared" si="1"/>
        <v/>
      </c>
      <c r="N22" s="81"/>
      <c r="O22" s="19"/>
      <c r="P22" s="53"/>
      <c r="Q22" s="30" t="str">
        <f>IF((ANXE_3_MATERIEL_EQUIPEMENT!B22)=0,"",ANXE_3_MATERIEL_EQUIPEMENT!B22)</f>
        <v/>
      </c>
      <c r="R22" s="154" t="str">
        <f>IF((ANXE_3_MATERIEL_EQUIPEMENT!C22)=0,"",ANXE_3_MATERIEL_EQUIPEMENT!C22)</f>
        <v/>
      </c>
      <c r="S22" s="30" t="str">
        <f>IF((ANXE_3_MATERIEL_EQUIPEMENT!E22)=0,"",ANXE_3_MATERIEL_EQUIPEMENT!E22)</f>
        <v/>
      </c>
      <c r="T22" s="30" t="str">
        <f>IF((ANXE_3_MATERIEL_EQUIPEMENT!F22)=0,"",ANXE_3_MATERIEL_EQUIPEMENT!F22)</f>
        <v/>
      </c>
      <c r="U22" s="144" t="str">
        <f>IF((ANXE_3_MATERIEL_EQUIPEMENT!G22)=0,"",ANXE_3_MATERIEL_EQUIPEMENT!G22)</f>
        <v/>
      </c>
      <c r="V22" s="30" t="str">
        <f>IF((ANXE_3_MATERIEL_EQUIPEMENT!H22)=0,"",ANXE_3_MATERIEL_EQUIPEMENT!H22)</f>
        <v/>
      </c>
      <c r="W22" s="72" t="str">
        <f>IF((ANXE_3_MATERIEL_EQUIPEMENT!I22)=0,"",ANXE_3_MATERIEL_EQUIPEMENT!I22)</f>
        <v/>
      </c>
      <c r="X22" s="72" t="str">
        <f>IF((ANXE_3_MATERIEL_EQUIPEMENT!J22)=0,"",ANXE_3_MATERIEL_EQUIPEMENT!J22)</f>
        <v/>
      </c>
      <c r="Y22" s="72" t="str">
        <f>IF((ANXE_3_MATERIEL_EQUIPEMENT!K22)=0,"",ANXE_3_MATERIEL_EQUIPEMENT!K22)</f>
        <v/>
      </c>
      <c r="Z22" s="72" t="str">
        <f>IF((ANXE_3_MATERIEL_EQUIPEMENT!L22)=0,"",ANXE_3_MATERIEL_EQUIPEMENT!L22)</f>
        <v/>
      </c>
      <c r="AA22" s="72" t="str">
        <f>IF((ANXE_3_MATERIEL_EQUIPEMENT!M22)=0,"",ANXE_3_MATERIEL_EQUIPEMENT!M22)</f>
        <v/>
      </c>
      <c r="AB22" s="30"/>
      <c r="AC22" s="19"/>
      <c r="AD22" s="72"/>
      <c r="AE22" s="70" t="str">
        <f t="shared" si="4"/>
        <v/>
      </c>
      <c r="AF22" s="54" t="str">
        <f t="shared" si="0"/>
        <v/>
      </c>
      <c r="AG22" s="61" t="str">
        <f t="shared" si="2"/>
        <v/>
      </c>
      <c r="AH22" s="60" t="str">
        <f t="shared" si="3"/>
        <v/>
      </c>
      <c r="AI22" s="55"/>
      <c r="AJ22" s="67"/>
      <c r="AK22" s="19"/>
      <c r="AL22" s="19"/>
    </row>
    <row r="23" spans="1:38" ht="15.75" x14ac:dyDescent="0.25">
      <c r="A23" s="19"/>
      <c r="B23" s="86"/>
      <c r="C23" s="86"/>
      <c r="D23" s="85"/>
      <c r="E23" s="86"/>
      <c r="F23" s="85"/>
      <c r="G23" s="84"/>
      <c r="H23" s="83"/>
      <c r="I23" s="138"/>
      <c r="J23" s="139"/>
      <c r="K23" s="138"/>
      <c r="L23" s="139"/>
      <c r="M23" s="108" t="str">
        <f t="shared" si="1"/>
        <v/>
      </c>
      <c r="N23" s="81"/>
      <c r="O23" s="19"/>
      <c r="P23" s="53"/>
      <c r="Q23" s="30" t="str">
        <f>IF((ANXE_3_MATERIEL_EQUIPEMENT!B23)=0,"",ANXE_3_MATERIEL_EQUIPEMENT!B23)</f>
        <v/>
      </c>
      <c r="R23" s="154" t="str">
        <f>IF((ANXE_3_MATERIEL_EQUIPEMENT!C23)=0,"",ANXE_3_MATERIEL_EQUIPEMENT!C23)</f>
        <v/>
      </c>
      <c r="S23" s="30" t="str">
        <f>IF((ANXE_3_MATERIEL_EQUIPEMENT!E23)=0,"",ANXE_3_MATERIEL_EQUIPEMENT!E23)</f>
        <v/>
      </c>
      <c r="T23" s="30" t="str">
        <f>IF((ANXE_3_MATERIEL_EQUIPEMENT!F23)=0,"",ANXE_3_MATERIEL_EQUIPEMENT!F23)</f>
        <v/>
      </c>
      <c r="U23" s="144" t="str">
        <f>IF((ANXE_3_MATERIEL_EQUIPEMENT!G23)=0,"",ANXE_3_MATERIEL_EQUIPEMENT!G23)</f>
        <v/>
      </c>
      <c r="V23" s="30" t="str">
        <f>IF((ANXE_3_MATERIEL_EQUIPEMENT!H23)=0,"",ANXE_3_MATERIEL_EQUIPEMENT!H23)</f>
        <v/>
      </c>
      <c r="W23" s="72" t="str">
        <f>IF((ANXE_3_MATERIEL_EQUIPEMENT!I23)=0,"",ANXE_3_MATERIEL_EQUIPEMENT!I23)</f>
        <v/>
      </c>
      <c r="X23" s="72" t="str">
        <f>IF((ANXE_3_MATERIEL_EQUIPEMENT!J23)=0,"",ANXE_3_MATERIEL_EQUIPEMENT!J23)</f>
        <v/>
      </c>
      <c r="Y23" s="72" t="str">
        <f>IF((ANXE_3_MATERIEL_EQUIPEMENT!K23)=0,"",ANXE_3_MATERIEL_EQUIPEMENT!K23)</f>
        <v/>
      </c>
      <c r="Z23" s="72" t="str">
        <f>IF((ANXE_3_MATERIEL_EQUIPEMENT!L23)=0,"",ANXE_3_MATERIEL_EQUIPEMENT!L23)</f>
        <v/>
      </c>
      <c r="AA23" s="72" t="str">
        <f>IF((ANXE_3_MATERIEL_EQUIPEMENT!M23)=0,"",ANXE_3_MATERIEL_EQUIPEMENT!M23)</f>
        <v/>
      </c>
      <c r="AB23" s="30"/>
      <c r="AC23" s="19"/>
      <c r="AD23" s="72"/>
      <c r="AE23" s="70" t="str">
        <f t="shared" si="4"/>
        <v/>
      </c>
      <c r="AF23" s="54" t="str">
        <f t="shared" si="0"/>
        <v/>
      </c>
      <c r="AG23" s="61" t="str">
        <f t="shared" si="2"/>
        <v/>
      </c>
      <c r="AH23" s="60" t="str">
        <f t="shared" si="3"/>
        <v/>
      </c>
      <c r="AI23" s="55"/>
      <c r="AJ23" s="67"/>
      <c r="AK23" s="19"/>
      <c r="AL23" s="19"/>
    </row>
    <row r="24" spans="1:38" ht="15.75" x14ac:dyDescent="0.25">
      <c r="A24" s="19"/>
      <c r="B24" s="86"/>
      <c r="C24" s="86"/>
      <c r="D24" s="85"/>
      <c r="E24" s="86"/>
      <c r="F24" s="85"/>
      <c r="G24" s="84"/>
      <c r="H24" s="83"/>
      <c r="I24" s="138"/>
      <c r="J24" s="139"/>
      <c r="K24" s="138"/>
      <c r="L24" s="139"/>
      <c r="M24" s="108" t="str">
        <f t="shared" si="1"/>
        <v/>
      </c>
      <c r="N24" s="81"/>
      <c r="O24" s="19"/>
      <c r="P24" s="53"/>
      <c r="Q24" s="30" t="str">
        <f>IF((ANXE_3_MATERIEL_EQUIPEMENT!B24)=0,"",ANXE_3_MATERIEL_EQUIPEMENT!B24)</f>
        <v/>
      </c>
      <c r="R24" s="154" t="str">
        <f>IF((ANXE_3_MATERIEL_EQUIPEMENT!C24)=0,"",ANXE_3_MATERIEL_EQUIPEMENT!C24)</f>
        <v/>
      </c>
      <c r="S24" s="30" t="str">
        <f>IF((ANXE_3_MATERIEL_EQUIPEMENT!E24)=0,"",ANXE_3_MATERIEL_EQUIPEMENT!E24)</f>
        <v/>
      </c>
      <c r="T24" s="30" t="str">
        <f>IF((ANXE_3_MATERIEL_EQUIPEMENT!F24)=0,"",ANXE_3_MATERIEL_EQUIPEMENT!F24)</f>
        <v/>
      </c>
      <c r="U24" s="144" t="str">
        <f>IF((ANXE_3_MATERIEL_EQUIPEMENT!G24)=0,"",ANXE_3_MATERIEL_EQUIPEMENT!G24)</f>
        <v/>
      </c>
      <c r="V24" s="30" t="str">
        <f>IF((ANXE_3_MATERIEL_EQUIPEMENT!H24)=0,"",ANXE_3_MATERIEL_EQUIPEMENT!H24)</f>
        <v/>
      </c>
      <c r="W24" s="72" t="str">
        <f>IF((ANXE_3_MATERIEL_EQUIPEMENT!I24)=0,"",ANXE_3_MATERIEL_EQUIPEMENT!I24)</f>
        <v/>
      </c>
      <c r="X24" s="72" t="str">
        <f>IF((ANXE_3_MATERIEL_EQUIPEMENT!J24)=0,"",ANXE_3_MATERIEL_EQUIPEMENT!J24)</f>
        <v/>
      </c>
      <c r="Y24" s="72" t="str">
        <f>IF((ANXE_3_MATERIEL_EQUIPEMENT!K24)=0,"",ANXE_3_MATERIEL_EQUIPEMENT!K24)</f>
        <v/>
      </c>
      <c r="Z24" s="72" t="str">
        <f>IF((ANXE_3_MATERIEL_EQUIPEMENT!L24)=0,"",ANXE_3_MATERIEL_EQUIPEMENT!L24)</f>
        <v/>
      </c>
      <c r="AA24" s="72" t="str">
        <f>IF((ANXE_3_MATERIEL_EQUIPEMENT!M24)=0,"",ANXE_3_MATERIEL_EQUIPEMENT!M24)</f>
        <v/>
      </c>
      <c r="AB24" s="30"/>
      <c r="AC24" s="19"/>
      <c r="AD24" s="72"/>
      <c r="AE24" s="70" t="str">
        <f t="shared" si="4"/>
        <v/>
      </c>
      <c r="AF24" s="54" t="str">
        <f t="shared" si="0"/>
        <v/>
      </c>
      <c r="AG24" s="61" t="str">
        <f t="shared" si="2"/>
        <v/>
      </c>
      <c r="AH24" s="60" t="str">
        <f t="shared" si="3"/>
        <v/>
      </c>
      <c r="AI24" s="55"/>
      <c r="AJ24" s="67"/>
      <c r="AK24" s="19"/>
      <c r="AL24" s="19"/>
    </row>
    <row r="25" spans="1:38" ht="15.75" x14ac:dyDescent="0.25">
      <c r="A25" s="19"/>
      <c r="B25" s="86"/>
      <c r="C25" s="86"/>
      <c r="D25" s="85"/>
      <c r="E25" s="86"/>
      <c r="F25" s="85"/>
      <c r="G25" s="84"/>
      <c r="H25" s="83"/>
      <c r="I25" s="138"/>
      <c r="J25" s="139"/>
      <c r="K25" s="138"/>
      <c r="L25" s="139"/>
      <c r="M25" s="108" t="str">
        <f t="shared" si="1"/>
        <v/>
      </c>
      <c r="N25" s="81"/>
      <c r="O25" s="19"/>
      <c r="P25" s="53"/>
      <c r="Q25" s="30" t="str">
        <f>IF((ANXE_3_MATERIEL_EQUIPEMENT!B25)=0,"",ANXE_3_MATERIEL_EQUIPEMENT!B25)</f>
        <v/>
      </c>
      <c r="R25" s="154" t="str">
        <f>IF((ANXE_3_MATERIEL_EQUIPEMENT!C25)=0,"",ANXE_3_MATERIEL_EQUIPEMENT!C25)</f>
        <v/>
      </c>
      <c r="S25" s="30" t="str">
        <f>IF((ANXE_3_MATERIEL_EQUIPEMENT!E25)=0,"",ANXE_3_MATERIEL_EQUIPEMENT!E25)</f>
        <v/>
      </c>
      <c r="T25" s="30" t="str">
        <f>IF((ANXE_3_MATERIEL_EQUIPEMENT!F25)=0,"",ANXE_3_MATERIEL_EQUIPEMENT!F25)</f>
        <v/>
      </c>
      <c r="U25" s="144" t="str">
        <f>IF((ANXE_3_MATERIEL_EQUIPEMENT!G25)=0,"",ANXE_3_MATERIEL_EQUIPEMENT!G25)</f>
        <v/>
      </c>
      <c r="V25" s="30" t="str">
        <f>IF((ANXE_3_MATERIEL_EQUIPEMENT!H25)=0,"",ANXE_3_MATERIEL_EQUIPEMENT!H25)</f>
        <v/>
      </c>
      <c r="W25" s="72" t="str">
        <f>IF((ANXE_3_MATERIEL_EQUIPEMENT!I25)=0,"",ANXE_3_MATERIEL_EQUIPEMENT!I25)</f>
        <v/>
      </c>
      <c r="X25" s="72" t="str">
        <f>IF((ANXE_3_MATERIEL_EQUIPEMENT!J25)=0,"",ANXE_3_MATERIEL_EQUIPEMENT!J25)</f>
        <v/>
      </c>
      <c r="Y25" s="72" t="str">
        <f>IF((ANXE_3_MATERIEL_EQUIPEMENT!K25)=0,"",ANXE_3_MATERIEL_EQUIPEMENT!K25)</f>
        <v/>
      </c>
      <c r="Z25" s="72" t="str">
        <f>IF((ANXE_3_MATERIEL_EQUIPEMENT!L25)=0,"",ANXE_3_MATERIEL_EQUIPEMENT!L25)</f>
        <v/>
      </c>
      <c r="AA25" s="72" t="str">
        <f>IF((ANXE_3_MATERIEL_EQUIPEMENT!M25)=0,"",ANXE_3_MATERIEL_EQUIPEMENT!M25)</f>
        <v/>
      </c>
      <c r="AB25" s="30"/>
      <c r="AC25" s="19"/>
      <c r="AD25" s="72"/>
      <c r="AE25" s="70" t="str">
        <f t="shared" si="4"/>
        <v/>
      </c>
      <c r="AF25" s="54" t="str">
        <f t="shared" si="0"/>
        <v/>
      </c>
      <c r="AG25" s="61" t="str">
        <f t="shared" si="2"/>
        <v/>
      </c>
      <c r="AH25" s="60" t="str">
        <f t="shared" si="3"/>
        <v/>
      </c>
      <c r="AI25" s="55"/>
      <c r="AJ25" s="67"/>
      <c r="AK25" s="19"/>
      <c r="AL25" s="19"/>
    </row>
    <row r="26" spans="1:38" ht="15.75" x14ac:dyDescent="0.25">
      <c r="A26" s="19"/>
      <c r="B26" s="86"/>
      <c r="C26" s="86"/>
      <c r="D26" s="85"/>
      <c r="E26" s="86"/>
      <c r="F26" s="85"/>
      <c r="G26" s="84"/>
      <c r="H26" s="83"/>
      <c r="I26" s="138"/>
      <c r="J26" s="139"/>
      <c r="K26" s="138"/>
      <c r="L26" s="139"/>
      <c r="M26" s="108" t="str">
        <f t="shared" si="1"/>
        <v/>
      </c>
      <c r="N26" s="81"/>
      <c r="O26" s="19"/>
      <c r="P26" s="53"/>
      <c r="Q26" s="30" t="str">
        <f>IF((ANXE_3_MATERIEL_EQUIPEMENT!B26)=0,"",ANXE_3_MATERIEL_EQUIPEMENT!B26)</f>
        <v/>
      </c>
      <c r="R26" s="154" t="str">
        <f>IF((ANXE_3_MATERIEL_EQUIPEMENT!C26)=0,"",ANXE_3_MATERIEL_EQUIPEMENT!C26)</f>
        <v/>
      </c>
      <c r="S26" s="30" t="str">
        <f>IF((ANXE_3_MATERIEL_EQUIPEMENT!E26)=0,"",ANXE_3_MATERIEL_EQUIPEMENT!E26)</f>
        <v/>
      </c>
      <c r="T26" s="30" t="str">
        <f>IF((ANXE_3_MATERIEL_EQUIPEMENT!F26)=0,"",ANXE_3_MATERIEL_EQUIPEMENT!F26)</f>
        <v/>
      </c>
      <c r="U26" s="144" t="str">
        <f>IF((ANXE_3_MATERIEL_EQUIPEMENT!G26)=0,"",ANXE_3_MATERIEL_EQUIPEMENT!G26)</f>
        <v/>
      </c>
      <c r="V26" s="30" t="str">
        <f>IF((ANXE_3_MATERIEL_EQUIPEMENT!H26)=0,"",ANXE_3_MATERIEL_EQUIPEMENT!H26)</f>
        <v/>
      </c>
      <c r="W26" s="72" t="str">
        <f>IF((ANXE_3_MATERIEL_EQUIPEMENT!I26)=0,"",ANXE_3_MATERIEL_EQUIPEMENT!I26)</f>
        <v/>
      </c>
      <c r="X26" s="72" t="str">
        <f>IF((ANXE_3_MATERIEL_EQUIPEMENT!J26)=0,"",ANXE_3_MATERIEL_EQUIPEMENT!J26)</f>
        <v/>
      </c>
      <c r="Y26" s="72" t="str">
        <f>IF((ANXE_3_MATERIEL_EQUIPEMENT!K26)=0,"",ANXE_3_MATERIEL_EQUIPEMENT!K26)</f>
        <v/>
      </c>
      <c r="Z26" s="72" t="str">
        <f>IF((ANXE_3_MATERIEL_EQUIPEMENT!L26)=0,"",ANXE_3_MATERIEL_EQUIPEMENT!L26)</f>
        <v/>
      </c>
      <c r="AA26" s="72" t="str">
        <f>IF((ANXE_3_MATERIEL_EQUIPEMENT!M26)=0,"",ANXE_3_MATERIEL_EQUIPEMENT!M26)</f>
        <v/>
      </c>
      <c r="AB26" s="30"/>
      <c r="AC26" s="19"/>
      <c r="AD26" s="72"/>
      <c r="AE26" s="70" t="str">
        <f t="shared" si="4"/>
        <v/>
      </c>
      <c r="AF26" s="54" t="str">
        <f t="shared" si="0"/>
        <v/>
      </c>
      <c r="AG26" s="61" t="str">
        <f t="shared" si="2"/>
        <v/>
      </c>
      <c r="AH26" s="60" t="str">
        <f t="shared" si="3"/>
        <v/>
      </c>
      <c r="AI26" s="55"/>
      <c r="AJ26" s="67"/>
      <c r="AK26" s="19"/>
      <c r="AL26" s="19"/>
    </row>
    <row r="27" spans="1:38" ht="15.75" x14ac:dyDescent="0.25">
      <c r="A27" s="19"/>
      <c r="B27" s="86"/>
      <c r="C27" s="86"/>
      <c r="D27" s="85"/>
      <c r="E27" s="86"/>
      <c r="F27" s="85"/>
      <c r="G27" s="84"/>
      <c r="H27" s="83"/>
      <c r="I27" s="138"/>
      <c r="J27" s="139"/>
      <c r="K27" s="138"/>
      <c r="L27" s="139"/>
      <c r="M27" s="108" t="str">
        <f t="shared" si="1"/>
        <v/>
      </c>
      <c r="N27" s="81"/>
      <c r="O27" s="19"/>
      <c r="P27" s="53"/>
      <c r="Q27" s="30" t="str">
        <f>IF((ANXE_3_MATERIEL_EQUIPEMENT!B27)=0,"",ANXE_3_MATERIEL_EQUIPEMENT!B27)</f>
        <v/>
      </c>
      <c r="R27" s="154" t="str">
        <f>IF((ANXE_3_MATERIEL_EQUIPEMENT!C27)=0,"",ANXE_3_MATERIEL_EQUIPEMENT!C27)</f>
        <v/>
      </c>
      <c r="S27" s="30" t="str">
        <f>IF((ANXE_3_MATERIEL_EQUIPEMENT!E27)=0,"",ANXE_3_MATERIEL_EQUIPEMENT!E27)</f>
        <v/>
      </c>
      <c r="T27" s="30" t="str">
        <f>IF((ANXE_3_MATERIEL_EQUIPEMENT!F27)=0,"",ANXE_3_MATERIEL_EQUIPEMENT!F27)</f>
        <v/>
      </c>
      <c r="U27" s="144" t="str">
        <f>IF((ANXE_3_MATERIEL_EQUIPEMENT!G27)=0,"",ANXE_3_MATERIEL_EQUIPEMENT!G27)</f>
        <v/>
      </c>
      <c r="V27" s="30" t="str">
        <f>IF((ANXE_3_MATERIEL_EQUIPEMENT!H27)=0,"",ANXE_3_MATERIEL_EQUIPEMENT!H27)</f>
        <v/>
      </c>
      <c r="W27" s="72" t="str">
        <f>IF((ANXE_3_MATERIEL_EQUIPEMENT!I27)=0,"",ANXE_3_MATERIEL_EQUIPEMENT!I27)</f>
        <v/>
      </c>
      <c r="X27" s="72" t="str">
        <f>IF((ANXE_3_MATERIEL_EQUIPEMENT!J27)=0,"",ANXE_3_MATERIEL_EQUIPEMENT!J27)</f>
        <v/>
      </c>
      <c r="Y27" s="72" t="str">
        <f>IF((ANXE_3_MATERIEL_EQUIPEMENT!K27)=0,"",ANXE_3_MATERIEL_EQUIPEMENT!K27)</f>
        <v/>
      </c>
      <c r="Z27" s="72" t="str">
        <f>IF((ANXE_3_MATERIEL_EQUIPEMENT!L27)=0,"",ANXE_3_MATERIEL_EQUIPEMENT!L27)</f>
        <v/>
      </c>
      <c r="AA27" s="72" t="str">
        <f>IF((ANXE_3_MATERIEL_EQUIPEMENT!M27)=0,"",ANXE_3_MATERIEL_EQUIPEMENT!M27)</f>
        <v/>
      </c>
      <c r="AB27" s="30"/>
      <c r="AC27" s="19"/>
      <c r="AD27" s="72"/>
      <c r="AE27" s="70" t="str">
        <f t="shared" si="4"/>
        <v/>
      </c>
      <c r="AF27" s="54" t="str">
        <f t="shared" si="0"/>
        <v/>
      </c>
      <c r="AG27" s="61" t="str">
        <f t="shared" si="2"/>
        <v/>
      </c>
      <c r="AH27" s="60" t="str">
        <f t="shared" si="3"/>
        <v/>
      </c>
      <c r="AI27" s="55"/>
      <c r="AJ27" s="67"/>
      <c r="AK27" s="19"/>
      <c r="AL27" s="19"/>
    </row>
    <row r="28" spans="1:38" ht="15.75" x14ac:dyDescent="0.25">
      <c r="A28" s="19"/>
      <c r="B28" s="86"/>
      <c r="C28" s="86"/>
      <c r="D28" s="85"/>
      <c r="E28" s="86"/>
      <c r="F28" s="85"/>
      <c r="G28" s="84"/>
      <c r="H28" s="83"/>
      <c r="I28" s="138"/>
      <c r="J28" s="139"/>
      <c r="K28" s="138"/>
      <c r="L28" s="139"/>
      <c r="M28" s="108" t="str">
        <f t="shared" si="1"/>
        <v/>
      </c>
      <c r="N28" s="81"/>
      <c r="O28" s="19"/>
      <c r="P28" s="53"/>
      <c r="Q28" s="30" t="str">
        <f>IF((ANXE_3_MATERIEL_EQUIPEMENT!B28)=0,"",ANXE_3_MATERIEL_EQUIPEMENT!B28)</f>
        <v/>
      </c>
      <c r="R28" s="154" t="str">
        <f>IF((ANXE_3_MATERIEL_EQUIPEMENT!C28)=0,"",ANXE_3_MATERIEL_EQUIPEMENT!C28)</f>
        <v/>
      </c>
      <c r="S28" s="30" t="str">
        <f>IF((ANXE_3_MATERIEL_EQUIPEMENT!E28)=0,"",ANXE_3_MATERIEL_EQUIPEMENT!E28)</f>
        <v/>
      </c>
      <c r="T28" s="30" t="str">
        <f>IF((ANXE_3_MATERIEL_EQUIPEMENT!F28)=0,"",ANXE_3_MATERIEL_EQUIPEMENT!F28)</f>
        <v/>
      </c>
      <c r="U28" s="144" t="str">
        <f>IF((ANXE_3_MATERIEL_EQUIPEMENT!G28)=0,"",ANXE_3_MATERIEL_EQUIPEMENT!G28)</f>
        <v/>
      </c>
      <c r="V28" s="30" t="str">
        <f>IF((ANXE_3_MATERIEL_EQUIPEMENT!H28)=0,"",ANXE_3_MATERIEL_EQUIPEMENT!H28)</f>
        <v/>
      </c>
      <c r="W28" s="72" t="str">
        <f>IF((ANXE_3_MATERIEL_EQUIPEMENT!I28)=0,"",ANXE_3_MATERIEL_EQUIPEMENT!I28)</f>
        <v/>
      </c>
      <c r="X28" s="72" t="str">
        <f>IF((ANXE_3_MATERIEL_EQUIPEMENT!J28)=0,"",ANXE_3_MATERIEL_EQUIPEMENT!J28)</f>
        <v/>
      </c>
      <c r="Y28" s="72" t="str">
        <f>IF((ANXE_3_MATERIEL_EQUIPEMENT!K28)=0,"",ANXE_3_MATERIEL_EQUIPEMENT!K28)</f>
        <v/>
      </c>
      <c r="Z28" s="72" t="str">
        <f>IF((ANXE_3_MATERIEL_EQUIPEMENT!L28)=0,"",ANXE_3_MATERIEL_EQUIPEMENT!L28)</f>
        <v/>
      </c>
      <c r="AA28" s="72" t="str">
        <f>IF((ANXE_3_MATERIEL_EQUIPEMENT!M28)=0,"",ANXE_3_MATERIEL_EQUIPEMENT!M28)</f>
        <v/>
      </c>
      <c r="AB28" s="30"/>
      <c r="AC28" s="19"/>
      <c r="AD28" s="72"/>
      <c r="AE28" s="70" t="str">
        <f t="shared" si="4"/>
        <v/>
      </c>
      <c r="AF28" s="54" t="str">
        <f t="shared" si="0"/>
        <v/>
      </c>
      <c r="AG28" s="61" t="str">
        <f t="shared" si="2"/>
        <v/>
      </c>
      <c r="AH28" s="60" t="str">
        <f t="shared" si="3"/>
        <v/>
      </c>
      <c r="AI28" s="55"/>
      <c r="AJ28" s="67"/>
      <c r="AK28" s="19"/>
      <c r="AL28" s="19"/>
    </row>
    <row r="29" spans="1:38" ht="15.75" x14ac:dyDescent="0.25">
      <c r="A29" s="19"/>
      <c r="B29" s="86"/>
      <c r="C29" s="86"/>
      <c r="D29" s="85"/>
      <c r="E29" s="86"/>
      <c r="F29" s="85"/>
      <c r="G29" s="84"/>
      <c r="H29" s="83"/>
      <c r="I29" s="138"/>
      <c r="J29" s="139"/>
      <c r="K29" s="138"/>
      <c r="L29" s="139"/>
      <c r="M29" s="108" t="str">
        <f t="shared" si="1"/>
        <v/>
      </c>
      <c r="N29" s="81"/>
      <c r="O29" s="19"/>
      <c r="P29" s="53"/>
      <c r="Q29" s="30" t="str">
        <f>IF((ANXE_3_MATERIEL_EQUIPEMENT!B29)=0,"",ANXE_3_MATERIEL_EQUIPEMENT!B29)</f>
        <v/>
      </c>
      <c r="R29" s="154" t="str">
        <f>IF((ANXE_3_MATERIEL_EQUIPEMENT!C29)=0,"",ANXE_3_MATERIEL_EQUIPEMENT!C29)</f>
        <v/>
      </c>
      <c r="S29" s="30" t="str">
        <f>IF((ANXE_3_MATERIEL_EQUIPEMENT!E29)=0,"",ANXE_3_MATERIEL_EQUIPEMENT!E29)</f>
        <v/>
      </c>
      <c r="T29" s="30" t="str">
        <f>IF((ANXE_3_MATERIEL_EQUIPEMENT!F29)=0,"",ANXE_3_MATERIEL_EQUIPEMENT!F29)</f>
        <v/>
      </c>
      <c r="U29" s="144" t="str">
        <f>IF((ANXE_3_MATERIEL_EQUIPEMENT!G29)=0,"",ANXE_3_MATERIEL_EQUIPEMENT!G29)</f>
        <v/>
      </c>
      <c r="V29" s="30" t="str">
        <f>IF((ANXE_3_MATERIEL_EQUIPEMENT!H29)=0,"",ANXE_3_MATERIEL_EQUIPEMENT!H29)</f>
        <v/>
      </c>
      <c r="W29" s="72" t="str">
        <f>IF((ANXE_3_MATERIEL_EQUIPEMENT!I29)=0,"",ANXE_3_MATERIEL_EQUIPEMENT!I29)</f>
        <v/>
      </c>
      <c r="X29" s="72" t="str">
        <f>IF((ANXE_3_MATERIEL_EQUIPEMENT!J29)=0,"",ANXE_3_MATERIEL_EQUIPEMENT!J29)</f>
        <v/>
      </c>
      <c r="Y29" s="72" t="str">
        <f>IF((ANXE_3_MATERIEL_EQUIPEMENT!K29)=0,"",ANXE_3_MATERIEL_EQUIPEMENT!K29)</f>
        <v/>
      </c>
      <c r="Z29" s="72" t="str">
        <f>IF((ANXE_3_MATERIEL_EQUIPEMENT!L29)=0,"",ANXE_3_MATERIEL_EQUIPEMENT!L29)</f>
        <v/>
      </c>
      <c r="AA29" s="72" t="str">
        <f>IF((ANXE_3_MATERIEL_EQUIPEMENT!M29)=0,"",ANXE_3_MATERIEL_EQUIPEMENT!M29)</f>
        <v/>
      </c>
      <c r="AB29" s="30"/>
      <c r="AC29" s="19"/>
      <c r="AD29" s="72"/>
      <c r="AE29" s="70" t="str">
        <f t="shared" si="4"/>
        <v/>
      </c>
      <c r="AF29" s="54" t="str">
        <f t="shared" si="0"/>
        <v/>
      </c>
      <c r="AG29" s="61" t="str">
        <f t="shared" si="2"/>
        <v/>
      </c>
      <c r="AH29" s="60" t="str">
        <f t="shared" si="3"/>
        <v/>
      </c>
      <c r="AI29" s="55"/>
      <c r="AJ29" s="67"/>
      <c r="AK29" s="19"/>
      <c r="AL29" s="19"/>
    </row>
    <row r="30" spans="1:38" ht="15.75" x14ac:dyDescent="0.25">
      <c r="A30" s="19"/>
      <c r="B30" s="86"/>
      <c r="C30" s="86"/>
      <c r="D30" s="85"/>
      <c r="E30" s="86"/>
      <c r="F30" s="85"/>
      <c r="G30" s="84"/>
      <c r="H30" s="83"/>
      <c r="I30" s="138"/>
      <c r="J30" s="139"/>
      <c r="K30" s="138"/>
      <c r="L30" s="139"/>
      <c r="M30" s="108" t="str">
        <f t="shared" si="1"/>
        <v/>
      </c>
      <c r="N30" s="81"/>
      <c r="O30" s="19"/>
      <c r="P30" s="53"/>
      <c r="Q30" s="30" t="str">
        <f>IF((ANXE_3_MATERIEL_EQUIPEMENT!B30)=0,"",ANXE_3_MATERIEL_EQUIPEMENT!B30)</f>
        <v/>
      </c>
      <c r="R30" s="154" t="str">
        <f>IF((ANXE_3_MATERIEL_EQUIPEMENT!C30)=0,"",ANXE_3_MATERIEL_EQUIPEMENT!C30)</f>
        <v/>
      </c>
      <c r="S30" s="30" t="str">
        <f>IF((ANXE_3_MATERIEL_EQUIPEMENT!E30)=0,"",ANXE_3_MATERIEL_EQUIPEMENT!E30)</f>
        <v/>
      </c>
      <c r="T30" s="30" t="str">
        <f>IF((ANXE_3_MATERIEL_EQUIPEMENT!F30)=0,"",ANXE_3_MATERIEL_EQUIPEMENT!F30)</f>
        <v/>
      </c>
      <c r="U30" s="144" t="str">
        <f>IF((ANXE_3_MATERIEL_EQUIPEMENT!G30)=0,"",ANXE_3_MATERIEL_EQUIPEMENT!G30)</f>
        <v/>
      </c>
      <c r="V30" s="30" t="str">
        <f>IF((ANXE_3_MATERIEL_EQUIPEMENT!H30)=0,"",ANXE_3_MATERIEL_EQUIPEMENT!H30)</f>
        <v/>
      </c>
      <c r="W30" s="72" t="str">
        <f>IF((ANXE_3_MATERIEL_EQUIPEMENT!I30)=0,"",ANXE_3_MATERIEL_EQUIPEMENT!I30)</f>
        <v/>
      </c>
      <c r="X30" s="72" t="str">
        <f>IF((ANXE_3_MATERIEL_EQUIPEMENT!J30)=0,"",ANXE_3_MATERIEL_EQUIPEMENT!J30)</f>
        <v/>
      </c>
      <c r="Y30" s="72" t="str">
        <f>IF((ANXE_3_MATERIEL_EQUIPEMENT!K30)=0,"",ANXE_3_MATERIEL_EQUIPEMENT!K30)</f>
        <v/>
      </c>
      <c r="Z30" s="72" t="str">
        <f>IF((ANXE_3_MATERIEL_EQUIPEMENT!L30)=0,"",ANXE_3_MATERIEL_EQUIPEMENT!L30)</f>
        <v/>
      </c>
      <c r="AA30" s="72" t="str">
        <f>IF((ANXE_3_MATERIEL_EQUIPEMENT!M30)=0,"",ANXE_3_MATERIEL_EQUIPEMENT!M30)</f>
        <v/>
      </c>
      <c r="AB30" s="30"/>
      <c r="AC30" s="19"/>
      <c r="AD30" s="72"/>
      <c r="AE30" s="70" t="str">
        <f t="shared" si="4"/>
        <v/>
      </c>
      <c r="AF30" s="54" t="str">
        <f t="shared" si="0"/>
        <v/>
      </c>
      <c r="AG30" s="61" t="str">
        <f t="shared" si="2"/>
        <v/>
      </c>
      <c r="AH30" s="60" t="str">
        <f t="shared" si="3"/>
        <v/>
      </c>
      <c r="AI30" s="55"/>
      <c r="AJ30" s="67"/>
      <c r="AK30" s="19"/>
      <c r="AL30" s="19"/>
    </row>
    <row r="31" spans="1:38" ht="15.75" x14ac:dyDescent="0.25">
      <c r="A31" s="19"/>
      <c r="B31" s="86"/>
      <c r="C31" s="86"/>
      <c r="D31" s="85"/>
      <c r="E31" s="86"/>
      <c r="F31" s="85"/>
      <c r="G31" s="84"/>
      <c r="H31" s="83"/>
      <c r="I31" s="138"/>
      <c r="J31" s="139"/>
      <c r="K31" s="138"/>
      <c r="L31" s="139"/>
      <c r="M31" s="108" t="str">
        <f t="shared" si="1"/>
        <v/>
      </c>
      <c r="N31" s="81"/>
      <c r="O31" s="19"/>
      <c r="P31" s="53"/>
      <c r="Q31" s="30" t="str">
        <f>IF((ANXE_3_MATERIEL_EQUIPEMENT!B31)=0,"",ANXE_3_MATERIEL_EQUIPEMENT!B31)</f>
        <v/>
      </c>
      <c r="R31" s="154" t="str">
        <f>IF((ANXE_3_MATERIEL_EQUIPEMENT!C31)=0,"",ANXE_3_MATERIEL_EQUIPEMENT!C31)</f>
        <v/>
      </c>
      <c r="S31" s="30" t="str">
        <f>IF((ANXE_3_MATERIEL_EQUIPEMENT!E31)=0,"",ANXE_3_MATERIEL_EQUIPEMENT!E31)</f>
        <v/>
      </c>
      <c r="T31" s="30" t="str">
        <f>IF((ANXE_3_MATERIEL_EQUIPEMENT!F31)=0,"",ANXE_3_MATERIEL_EQUIPEMENT!F31)</f>
        <v/>
      </c>
      <c r="U31" s="144" t="str">
        <f>IF((ANXE_3_MATERIEL_EQUIPEMENT!G31)=0,"",ANXE_3_MATERIEL_EQUIPEMENT!G31)</f>
        <v/>
      </c>
      <c r="V31" s="30" t="str">
        <f>IF((ANXE_3_MATERIEL_EQUIPEMENT!H31)=0,"",ANXE_3_MATERIEL_EQUIPEMENT!H31)</f>
        <v/>
      </c>
      <c r="W31" s="72" t="str">
        <f>IF((ANXE_3_MATERIEL_EQUIPEMENT!I31)=0,"",ANXE_3_MATERIEL_EQUIPEMENT!I31)</f>
        <v/>
      </c>
      <c r="X31" s="72" t="str">
        <f>IF((ANXE_3_MATERIEL_EQUIPEMENT!J31)=0,"",ANXE_3_MATERIEL_EQUIPEMENT!J31)</f>
        <v/>
      </c>
      <c r="Y31" s="72" t="str">
        <f>IF((ANXE_3_MATERIEL_EQUIPEMENT!K31)=0,"",ANXE_3_MATERIEL_EQUIPEMENT!K31)</f>
        <v/>
      </c>
      <c r="Z31" s="72" t="str">
        <f>IF((ANXE_3_MATERIEL_EQUIPEMENT!L31)=0,"",ANXE_3_MATERIEL_EQUIPEMENT!L31)</f>
        <v/>
      </c>
      <c r="AA31" s="72" t="str">
        <f>IF((ANXE_3_MATERIEL_EQUIPEMENT!M31)=0,"",ANXE_3_MATERIEL_EQUIPEMENT!M31)</f>
        <v/>
      </c>
      <c r="AB31" s="30"/>
      <c r="AC31" s="19"/>
      <c r="AD31" s="72"/>
      <c r="AE31" s="70" t="str">
        <f t="shared" si="4"/>
        <v/>
      </c>
      <c r="AF31" s="54" t="str">
        <f t="shared" si="0"/>
        <v/>
      </c>
      <c r="AG31" s="61" t="str">
        <f t="shared" si="2"/>
        <v/>
      </c>
      <c r="AH31" s="60" t="str">
        <f t="shared" si="3"/>
        <v/>
      </c>
      <c r="AI31" s="55"/>
      <c r="AJ31" s="67"/>
      <c r="AK31" s="19"/>
      <c r="AL31" s="19"/>
    </row>
    <row r="32" spans="1:38" ht="15.75" x14ac:dyDescent="0.25">
      <c r="A32" s="19"/>
      <c r="B32" s="86"/>
      <c r="C32" s="86"/>
      <c r="D32" s="85"/>
      <c r="E32" s="86"/>
      <c r="F32" s="85"/>
      <c r="G32" s="84"/>
      <c r="H32" s="83"/>
      <c r="I32" s="138"/>
      <c r="J32" s="139"/>
      <c r="K32" s="138"/>
      <c r="L32" s="139"/>
      <c r="M32" s="108" t="str">
        <f t="shared" si="1"/>
        <v/>
      </c>
      <c r="N32" s="81"/>
      <c r="O32" s="19"/>
      <c r="P32" s="53"/>
      <c r="Q32" s="30" t="str">
        <f>IF((ANXE_3_MATERIEL_EQUIPEMENT!B32)=0,"",ANXE_3_MATERIEL_EQUIPEMENT!B32)</f>
        <v/>
      </c>
      <c r="R32" s="154" t="str">
        <f>IF((ANXE_3_MATERIEL_EQUIPEMENT!C32)=0,"",ANXE_3_MATERIEL_EQUIPEMENT!C32)</f>
        <v/>
      </c>
      <c r="S32" s="30" t="str">
        <f>IF((ANXE_3_MATERIEL_EQUIPEMENT!E32)=0,"",ANXE_3_MATERIEL_EQUIPEMENT!E32)</f>
        <v/>
      </c>
      <c r="T32" s="30" t="str">
        <f>IF((ANXE_3_MATERIEL_EQUIPEMENT!F32)=0,"",ANXE_3_MATERIEL_EQUIPEMENT!F32)</f>
        <v/>
      </c>
      <c r="U32" s="144" t="str">
        <f>IF((ANXE_3_MATERIEL_EQUIPEMENT!G32)=0,"",ANXE_3_MATERIEL_EQUIPEMENT!G32)</f>
        <v/>
      </c>
      <c r="V32" s="30" t="str">
        <f>IF((ANXE_3_MATERIEL_EQUIPEMENT!H32)=0,"",ANXE_3_MATERIEL_EQUIPEMENT!H32)</f>
        <v/>
      </c>
      <c r="W32" s="72" t="str">
        <f>IF((ANXE_3_MATERIEL_EQUIPEMENT!I32)=0,"",ANXE_3_MATERIEL_EQUIPEMENT!I32)</f>
        <v/>
      </c>
      <c r="X32" s="72" t="str">
        <f>IF((ANXE_3_MATERIEL_EQUIPEMENT!J32)=0,"",ANXE_3_MATERIEL_EQUIPEMENT!J32)</f>
        <v/>
      </c>
      <c r="Y32" s="72" t="str">
        <f>IF((ANXE_3_MATERIEL_EQUIPEMENT!K32)=0,"",ANXE_3_MATERIEL_EQUIPEMENT!K32)</f>
        <v/>
      </c>
      <c r="Z32" s="72" t="str">
        <f>IF((ANXE_3_MATERIEL_EQUIPEMENT!L32)=0,"",ANXE_3_MATERIEL_EQUIPEMENT!L32)</f>
        <v/>
      </c>
      <c r="AA32" s="72" t="str">
        <f>IF((ANXE_3_MATERIEL_EQUIPEMENT!M32)=0,"",ANXE_3_MATERIEL_EQUIPEMENT!M32)</f>
        <v/>
      </c>
      <c r="AB32" s="30"/>
      <c r="AC32" s="19"/>
      <c r="AD32" s="72"/>
      <c r="AE32" s="70" t="str">
        <f t="shared" si="4"/>
        <v/>
      </c>
      <c r="AF32" s="54" t="str">
        <f t="shared" si="0"/>
        <v/>
      </c>
      <c r="AG32" s="61" t="str">
        <f t="shared" si="2"/>
        <v/>
      </c>
      <c r="AH32" s="60" t="str">
        <f t="shared" si="3"/>
        <v/>
      </c>
      <c r="AI32" s="55"/>
      <c r="AJ32" s="67"/>
      <c r="AK32" s="19"/>
      <c r="AL32" s="19"/>
    </row>
    <row r="33" spans="1:38" ht="15.75" x14ac:dyDescent="0.25">
      <c r="A33" s="19"/>
      <c r="B33" s="86"/>
      <c r="C33" s="86"/>
      <c r="D33" s="85"/>
      <c r="E33" s="86"/>
      <c r="F33" s="85"/>
      <c r="G33" s="84"/>
      <c r="H33" s="83"/>
      <c r="I33" s="138"/>
      <c r="J33" s="139"/>
      <c r="K33" s="138"/>
      <c r="L33" s="139"/>
      <c r="M33" s="108" t="str">
        <f t="shared" si="1"/>
        <v/>
      </c>
      <c r="N33" s="81"/>
      <c r="O33" s="19"/>
      <c r="P33" s="53"/>
      <c r="Q33" s="30" t="str">
        <f>IF((ANXE_3_MATERIEL_EQUIPEMENT!B33)=0,"",ANXE_3_MATERIEL_EQUIPEMENT!B33)</f>
        <v/>
      </c>
      <c r="R33" s="154" t="str">
        <f>IF((ANXE_3_MATERIEL_EQUIPEMENT!C33)=0,"",ANXE_3_MATERIEL_EQUIPEMENT!C33)</f>
        <v/>
      </c>
      <c r="S33" s="30" t="str">
        <f>IF((ANXE_3_MATERIEL_EQUIPEMENT!E33)=0,"",ANXE_3_MATERIEL_EQUIPEMENT!E33)</f>
        <v/>
      </c>
      <c r="T33" s="30" t="str">
        <f>IF((ANXE_3_MATERIEL_EQUIPEMENT!F33)=0,"",ANXE_3_MATERIEL_EQUIPEMENT!F33)</f>
        <v/>
      </c>
      <c r="U33" s="144" t="str">
        <f>IF((ANXE_3_MATERIEL_EQUIPEMENT!G33)=0,"",ANXE_3_MATERIEL_EQUIPEMENT!G33)</f>
        <v/>
      </c>
      <c r="V33" s="30" t="str">
        <f>IF((ANXE_3_MATERIEL_EQUIPEMENT!H33)=0,"",ANXE_3_MATERIEL_EQUIPEMENT!H33)</f>
        <v/>
      </c>
      <c r="W33" s="72" t="str">
        <f>IF((ANXE_3_MATERIEL_EQUIPEMENT!I33)=0,"",ANXE_3_MATERIEL_EQUIPEMENT!I33)</f>
        <v/>
      </c>
      <c r="X33" s="72" t="str">
        <f>IF((ANXE_3_MATERIEL_EQUIPEMENT!J33)=0,"",ANXE_3_MATERIEL_EQUIPEMENT!J33)</f>
        <v/>
      </c>
      <c r="Y33" s="72" t="str">
        <f>IF((ANXE_3_MATERIEL_EQUIPEMENT!K33)=0,"",ANXE_3_MATERIEL_EQUIPEMENT!K33)</f>
        <v/>
      </c>
      <c r="Z33" s="72" t="str">
        <f>IF((ANXE_3_MATERIEL_EQUIPEMENT!L33)=0,"",ANXE_3_MATERIEL_EQUIPEMENT!L33)</f>
        <v/>
      </c>
      <c r="AA33" s="72" t="str">
        <f>IF((ANXE_3_MATERIEL_EQUIPEMENT!M33)=0,"",ANXE_3_MATERIEL_EQUIPEMENT!M33)</f>
        <v/>
      </c>
      <c r="AB33" s="30"/>
      <c r="AC33" s="19"/>
      <c r="AD33" s="72"/>
      <c r="AE33" s="70" t="str">
        <f t="shared" si="4"/>
        <v/>
      </c>
      <c r="AF33" s="54" t="str">
        <f t="shared" si="0"/>
        <v/>
      </c>
      <c r="AG33" s="61" t="str">
        <f t="shared" si="2"/>
        <v/>
      </c>
      <c r="AH33" s="60" t="str">
        <f t="shared" si="3"/>
        <v/>
      </c>
      <c r="AI33" s="55"/>
      <c r="AJ33" s="67"/>
      <c r="AK33" s="19"/>
      <c r="AL33" s="19"/>
    </row>
    <row r="34" spans="1:38" ht="15.75" x14ac:dyDescent="0.25">
      <c r="A34" s="19"/>
      <c r="B34" s="86"/>
      <c r="C34" s="86"/>
      <c r="D34" s="85"/>
      <c r="E34" s="86"/>
      <c r="F34" s="85"/>
      <c r="G34" s="84"/>
      <c r="H34" s="83"/>
      <c r="I34" s="138"/>
      <c r="J34" s="139"/>
      <c r="K34" s="138"/>
      <c r="L34" s="139"/>
      <c r="M34" s="108" t="str">
        <f t="shared" si="1"/>
        <v/>
      </c>
      <c r="N34" s="81"/>
      <c r="O34" s="19"/>
      <c r="P34" s="53"/>
      <c r="Q34" s="30" t="str">
        <f>IF((ANXE_3_MATERIEL_EQUIPEMENT!B34)=0,"",ANXE_3_MATERIEL_EQUIPEMENT!B34)</f>
        <v/>
      </c>
      <c r="R34" s="154" t="str">
        <f>IF((ANXE_3_MATERIEL_EQUIPEMENT!C34)=0,"",ANXE_3_MATERIEL_EQUIPEMENT!C34)</f>
        <v/>
      </c>
      <c r="S34" s="30" t="str">
        <f>IF((ANXE_3_MATERIEL_EQUIPEMENT!E34)=0,"",ANXE_3_MATERIEL_EQUIPEMENT!E34)</f>
        <v/>
      </c>
      <c r="T34" s="30" t="str">
        <f>IF((ANXE_3_MATERIEL_EQUIPEMENT!F34)=0,"",ANXE_3_MATERIEL_EQUIPEMENT!F34)</f>
        <v/>
      </c>
      <c r="U34" s="144" t="str">
        <f>IF((ANXE_3_MATERIEL_EQUIPEMENT!G34)=0,"",ANXE_3_MATERIEL_EQUIPEMENT!G34)</f>
        <v/>
      </c>
      <c r="V34" s="30" t="str">
        <f>IF((ANXE_3_MATERIEL_EQUIPEMENT!H34)=0,"",ANXE_3_MATERIEL_EQUIPEMENT!H34)</f>
        <v/>
      </c>
      <c r="W34" s="72" t="str">
        <f>IF((ANXE_3_MATERIEL_EQUIPEMENT!I34)=0,"",ANXE_3_MATERIEL_EQUIPEMENT!I34)</f>
        <v/>
      </c>
      <c r="X34" s="72" t="str">
        <f>IF((ANXE_3_MATERIEL_EQUIPEMENT!J34)=0,"",ANXE_3_MATERIEL_EQUIPEMENT!J34)</f>
        <v/>
      </c>
      <c r="Y34" s="72" t="str">
        <f>IF((ANXE_3_MATERIEL_EQUIPEMENT!K34)=0,"",ANXE_3_MATERIEL_EQUIPEMENT!K34)</f>
        <v/>
      </c>
      <c r="Z34" s="72" t="str">
        <f>IF((ANXE_3_MATERIEL_EQUIPEMENT!L34)=0,"",ANXE_3_MATERIEL_EQUIPEMENT!L34)</f>
        <v/>
      </c>
      <c r="AA34" s="72" t="str">
        <f>IF((ANXE_3_MATERIEL_EQUIPEMENT!M34)=0,"",ANXE_3_MATERIEL_EQUIPEMENT!M34)</f>
        <v/>
      </c>
      <c r="AB34" s="30"/>
      <c r="AC34" s="19"/>
      <c r="AD34" s="72"/>
      <c r="AE34" s="70" t="str">
        <f t="shared" si="4"/>
        <v/>
      </c>
      <c r="AF34" s="54" t="str">
        <f t="shared" si="0"/>
        <v/>
      </c>
      <c r="AG34" s="61" t="str">
        <f t="shared" si="2"/>
        <v/>
      </c>
      <c r="AH34" s="60" t="str">
        <f t="shared" si="3"/>
        <v/>
      </c>
      <c r="AI34" s="55"/>
      <c r="AJ34" s="67"/>
      <c r="AK34" s="19"/>
      <c r="AL34" s="19"/>
    </row>
    <row r="35" spans="1:38" ht="15.75" x14ac:dyDescent="0.25">
      <c r="A35" s="19"/>
      <c r="B35" s="86"/>
      <c r="C35" s="86"/>
      <c r="D35" s="85"/>
      <c r="E35" s="86"/>
      <c r="F35" s="85"/>
      <c r="G35" s="84"/>
      <c r="H35" s="83"/>
      <c r="I35" s="138"/>
      <c r="J35" s="139"/>
      <c r="K35" s="138"/>
      <c r="L35" s="139"/>
      <c r="M35" s="108" t="str">
        <f t="shared" si="1"/>
        <v/>
      </c>
      <c r="N35" s="81"/>
      <c r="O35" s="19"/>
      <c r="P35" s="53"/>
      <c r="Q35" s="30" t="str">
        <f>IF((ANXE_3_MATERIEL_EQUIPEMENT!B35)=0,"",ANXE_3_MATERIEL_EQUIPEMENT!B35)</f>
        <v/>
      </c>
      <c r="R35" s="154" t="str">
        <f>IF((ANXE_3_MATERIEL_EQUIPEMENT!C35)=0,"",ANXE_3_MATERIEL_EQUIPEMENT!C35)</f>
        <v/>
      </c>
      <c r="S35" s="30" t="str">
        <f>IF((ANXE_3_MATERIEL_EQUIPEMENT!E35)=0,"",ANXE_3_MATERIEL_EQUIPEMENT!E35)</f>
        <v/>
      </c>
      <c r="T35" s="30" t="str">
        <f>IF((ANXE_3_MATERIEL_EQUIPEMENT!F35)=0,"",ANXE_3_MATERIEL_EQUIPEMENT!F35)</f>
        <v/>
      </c>
      <c r="U35" s="144" t="str">
        <f>IF((ANXE_3_MATERIEL_EQUIPEMENT!G35)=0,"",ANXE_3_MATERIEL_EQUIPEMENT!G35)</f>
        <v/>
      </c>
      <c r="V35" s="30" t="str">
        <f>IF((ANXE_3_MATERIEL_EQUIPEMENT!H35)=0,"",ANXE_3_MATERIEL_EQUIPEMENT!H35)</f>
        <v/>
      </c>
      <c r="W35" s="72" t="str">
        <f>IF((ANXE_3_MATERIEL_EQUIPEMENT!I35)=0,"",ANXE_3_MATERIEL_EQUIPEMENT!I35)</f>
        <v/>
      </c>
      <c r="X35" s="72" t="str">
        <f>IF((ANXE_3_MATERIEL_EQUIPEMENT!J35)=0,"",ANXE_3_MATERIEL_EQUIPEMENT!J35)</f>
        <v/>
      </c>
      <c r="Y35" s="72" t="str">
        <f>IF((ANXE_3_MATERIEL_EQUIPEMENT!K35)=0,"",ANXE_3_MATERIEL_EQUIPEMENT!K35)</f>
        <v/>
      </c>
      <c r="Z35" s="72" t="str">
        <f>IF((ANXE_3_MATERIEL_EQUIPEMENT!L35)=0,"",ANXE_3_MATERIEL_EQUIPEMENT!L35)</f>
        <v/>
      </c>
      <c r="AA35" s="72" t="str">
        <f>IF((ANXE_3_MATERIEL_EQUIPEMENT!M35)=0,"",ANXE_3_MATERIEL_EQUIPEMENT!M35)</f>
        <v/>
      </c>
      <c r="AB35" s="30"/>
      <c r="AC35" s="19"/>
      <c r="AD35" s="72"/>
      <c r="AE35" s="70" t="str">
        <f t="shared" si="4"/>
        <v/>
      </c>
      <c r="AF35" s="54" t="str">
        <f t="shared" si="0"/>
        <v/>
      </c>
      <c r="AG35" s="61" t="str">
        <f t="shared" si="2"/>
        <v/>
      </c>
      <c r="AH35" s="60" t="str">
        <f t="shared" si="3"/>
        <v/>
      </c>
      <c r="AI35" s="55"/>
      <c r="AJ35" s="67"/>
      <c r="AK35" s="19"/>
      <c r="AL35" s="19"/>
    </row>
    <row r="36" spans="1:38" ht="15.75" x14ac:dyDescent="0.25">
      <c r="A36" s="19"/>
      <c r="B36" s="86"/>
      <c r="C36" s="86"/>
      <c r="D36" s="85"/>
      <c r="E36" s="86"/>
      <c r="F36" s="85"/>
      <c r="G36" s="84"/>
      <c r="H36" s="83"/>
      <c r="I36" s="138"/>
      <c r="J36" s="139"/>
      <c r="K36" s="138"/>
      <c r="L36" s="139"/>
      <c r="M36" s="108" t="str">
        <f t="shared" si="1"/>
        <v/>
      </c>
      <c r="N36" s="81"/>
      <c r="O36" s="19"/>
      <c r="P36" s="53"/>
      <c r="Q36" s="30" t="str">
        <f>IF((ANXE_3_MATERIEL_EQUIPEMENT!B36)=0,"",ANXE_3_MATERIEL_EQUIPEMENT!B36)</f>
        <v/>
      </c>
      <c r="R36" s="154" t="str">
        <f>IF((ANXE_3_MATERIEL_EQUIPEMENT!C36)=0,"",ANXE_3_MATERIEL_EQUIPEMENT!C36)</f>
        <v/>
      </c>
      <c r="S36" s="30" t="str">
        <f>IF((ANXE_3_MATERIEL_EQUIPEMENT!E36)=0,"",ANXE_3_MATERIEL_EQUIPEMENT!E36)</f>
        <v/>
      </c>
      <c r="T36" s="30" t="str">
        <f>IF((ANXE_3_MATERIEL_EQUIPEMENT!F36)=0,"",ANXE_3_MATERIEL_EQUIPEMENT!F36)</f>
        <v/>
      </c>
      <c r="U36" s="144" t="str">
        <f>IF((ANXE_3_MATERIEL_EQUIPEMENT!G36)=0,"",ANXE_3_MATERIEL_EQUIPEMENT!G36)</f>
        <v/>
      </c>
      <c r="V36" s="30" t="str">
        <f>IF((ANXE_3_MATERIEL_EQUIPEMENT!H36)=0,"",ANXE_3_MATERIEL_EQUIPEMENT!H36)</f>
        <v/>
      </c>
      <c r="W36" s="72" t="str">
        <f>IF((ANXE_3_MATERIEL_EQUIPEMENT!I36)=0,"",ANXE_3_MATERIEL_EQUIPEMENT!I36)</f>
        <v/>
      </c>
      <c r="X36" s="72" t="str">
        <f>IF((ANXE_3_MATERIEL_EQUIPEMENT!J36)=0,"",ANXE_3_MATERIEL_EQUIPEMENT!J36)</f>
        <v/>
      </c>
      <c r="Y36" s="72" t="str">
        <f>IF((ANXE_3_MATERIEL_EQUIPEMENT!K36)=0,"",ANXE_3_MATERIEL_EQUIPEMENT!K36)</f>
        <v/>
      </c>
      <c r="Z36" s="72" t="str">
        <f>IF((ANXE_3_MATERIEL_EQUIPEMENT!L36)=0,"",ANXE_3_MATERIEL_EQUIPEMENT!L36)</f>
        <v/>
      </c>
      <c r="AA36" s="72" t="str">
        <f>IF((ANXE_3_MATERIEL_EQUIPEMENT!M36)=0,"",ANXE_3_MATERIEL_EQUIPEMENT!M36)</f>
        <v/>
      </c>
      <c r="AB36" s="30"/>
      <c r="AC36" s="19"/>
      <c r="AD36" s="72"/>
      <c r="AE36" s="70" t="str">
        <f t="shared" si="4"/>
        <v/>
      </c>
      <c r="AF36" s="54" t="str">
        <f t="shared" si="0"/>
        <v/>
      </c>
      <c r="AG36" s="61" t="str">
        <f t="shared" si="2"/>
        <v/>
      </c>
      <c r="AH36" s="60" t="str">
        <f t="shared" si="3"/>
        <v/>
      </c>
      <c r="AI36" s="55"/>
      <c r="AJ36" s="67"/>
      <c r="AK36" s="19"/>
      <c r="AL36" s="19"/>
    </row>
    <row r="37" spans="1:38" ht="15.75" x14ac:dyDescent="0.25">
      <c r="A37" s="19"/>
      <c r="B37" s="86"/>
      <c r="C37" s="86"/>
      <c r="D37" s="85"/>
      <c r="E37" s="86"/>
      <c r="F37" s="85"/>
      <c r="G37" s="84"/>
      <c r="H37" s="83"/>
      <c r="I37" s="138"/>
      <c r="J37" s="139"/>
      <c r="K37" s="138"/>
      <c r="L37" s="139"/>
      <c r="M37" s="108" t="str">
        <f t="shared" si="1"/>
        <v/>
      </c>
      <c r="N37" s="81"/>
      <c r="O37" s="19"/>
      <c r="P37" s="53"/>
      <c r="Q37" s="30" t="str">
        <f>IF((ANXE_3_MATERIEL_EQUIPEMENT!B37)=0,"",ANXE_3_MATERIEL_EQUIPEMENT!B37)</f>
        <v/>
      </c>
      <c r="R37" s="154" t="str">
        <f>IF((ANXE_3_MATERIEL_EQUIPEMENT!C37)=0,"",ANXE_3_MATERIEL_EQUIPEMENT!C37)</f>
        <v/>
      </c>
      <c r="S37" s="30" t="str">
        <f>IF((ANXE_3_MATERIEL_EQUIPEMENT!E37)=0,"",ANXE_3_MATERIEL_EQUIPEMENT!E37)</f>
        <v/>
      </c>
      <c r="T37" s="30" t="str">
        <f>IF((ANXE_3_MATERIEL_EQUIPEMENT!F37)=0,"",ANXE_3_MATERIEL_EQUIPEMENT!F37)</f>
        <v/>
      </c>
      <c r="U37" s="144" t="str">
        <f>IF((ANXE_3_MATERIEL_EQUIPEMENT!G37)=0,"",ANXE_3_MATERIEL_EQUIPEMENT!G37)</f>
        <v/>
      </c>
      <c r="V37" s="30" t="str">
        <f>IF((ANXE_3_MATERIEL_EQUIPEMENT!H37)=0,"",ANXE_3_MATERIEL_EQUIPEMENT!H37)</f>
        <v/>
      </c>
      <c r="W37" s="72" t="str">
        <f>IF((ANXE_3_MATERIEL_EQUIPEMENT!I37)=0,"",ANXE_3_MATERIEL_EQUIPEMENT!I37)</f>
        <v/>
      </c>
      <c r="X37" s="72" t="str">
        <f>IF((ANXE_3_MATERIEL_EQUIPEMENT!J37)=0,"",ANXE_3_MATERIEL_EQUIPEMENT!J37)</f>
        <v/>
      </c>
      <c r="Y37" s="72" t="str">
        <f>IF((ANXE_3_MATERIEL_EQUIPEMENT!K37)=0,"",ANXE_3_MATERIEL_EQUIPEMENT!K37)</f>
        <v/>
      </c>
      <c r="Z37" s="72" t="str">
        <f>IF((ANXE_3_MATERIEL_EQUIPEMENT!L37)=0,"",ANXE_3_MATERIEL_EQUIPEMENT!L37)</f>
        <v/>
      </c>
      <c r="AA37" s="72" t="str">
        <f>IF((ANXE_3_MATERIEL_EQUIPEMENT!M37)=0,"",ANXE_3_MATERIEL_EQUIPEMENT!M37)</f>
        <v/>
      </c>
      <c r="AB37" s="30"/>
      <c r="AC37" s="19"/>
      <c r="AD37" s="72"/>
      <c r="AE37" s="70" t="str">
        <f t="shared" si="4"/>
        <v/>
      </c>
      <c r="AF37" s="54" t="str">
        <f t="shared" si="0"/>
        <v/>
      </c>
      <c r="AG37" s="61" t="str">
        <f t="shared" si="2"/>
        <v/>
      </c>
      <c r="AH37" s="60" t="str">
        <f t="shared" si="3"/>
        <v/>
      </c>
      <c r="AI37" s="55"/>
      <c r="AJ37" s="67"/>
      <c r="AK37" s="19"/>
      <c r="AL37" s="19"/>
    </row>
    <row r="38" spans="1:38" ht="15.75" x14ac:dyDescent="0.25">
      <c r="A38" s="19"/>
      <c r="B38" s="86"/>
      <c r="C38" s="86"/>
      <c r="D38" s="85"/>
      <c r="E38" s="86"/>
      <c r="F38" s="85"/>
      <c r="G38" s="84"/>
      <c r="H38" s="83"/>
      <c r="I38" s="138"/>
      <c r="J38" s="139"/>
      <c r="K38" s="138"/>
      <c r="L38" s="139"/>
      <c r="M38" s="108" t="str">
        <f t="shared" si="1"/>
        <v/>
      </c>
      <c r="N38" s="81"/>
      <c r="O38" s="19"/>
      <c r="P38" s="53"/>
      <c r="Q38" s="30" t="str">
        <f>IF((ANXE_3_MATERIEL_EQUIPEMENT!B38)=0,"",ANXE_3_MATERIEL_EQUIPEMENT!B38)</f>
        <v/>
      </c>
      <c r="R38" s="154" t="str">
        <f>IF((ANXE_3_MATERIEL_EQUIPEMENT!C38)=0,"",ANXE_3_MATERIEL_EQUIPEMENT!C38)</f>
        <v/>
      </c>
      <c r="S38" s="30" t="str">
        <f>IF((ANXE_3_MATERIEL_EQUIPEMENT!E38)=0,"",ANXE_3_MATERIEL_EQUIPEMENT!E38)</f>
        <v/>
      </c>
      <c r="T38" s="30" t="str">
        <f>IF((ANXE_3_MATERIEL_EQUIPEMENT!F38)=0,"",ANXE_3_MATERIEL_EQUIPEMENT!F38)</f>
        <v/>
      </c>
      <c r="U38" s="144" t="str">
        <f>IF((ANXE_3_MATERIEL_EQUIPEMENT!G38)=0,"",ANXE_3_MATERIEL_EQUIPEMENT!G38)</f>
        <v/>
      </c>
      <c r="V38" s="30" t="str">
        <f>IF((ANXE_3_MATERIEL_EQUIPEMENT!H38)=0,"",ANXE_3_MATERIEL_EQUIPEMENT!H38)</f>
        <v/>
      </c>
      <c r="W38" s="72" t="str">
        <f>IF((ANXE_3_MATERIEL_EQUIPEMENT!I38)=0,"",ANXE_3_MATERIEL_EQUIPEMENT!I38)</f>
        <v/>
      </c>
      <c r="X38" s="72" t="str">
        <f>IF((ANXE_3_MATERIEL_EQUIPEMENT!J38)=0,"",ANXE_3_MATERIEL_EQUIPEMENT!J38)</f>
        <v/>
      </c>
      <c r="Y38" s="72" t="str">
        <f>IF((ANXE_3_MATERIEL_EQUIPEMENT!K38)=0,"",ANXE_3_MATERIEL_EQUIPEMENT!K38)</f>
        <v/>
      </c>
      <c r="Z38" s="72" t="str">
        <f>IF((ANXE_3_MATERIEL_EQUIPEMENT!L38)=0,"",ANXE_3_MATERIEL_EQUIPEMENT!L38)</f>
        <v/>
      </c>
      <c r="AA38" s="72" t="str">
        <f>IF((ANXE_3_MATERIEL_EQUIPEMENT!M38)=0,"",ANXE_3_MATERIEL_EQUIPEMENT!M38)</f>
        <v/>
      </c>
      <c r="AB38" s="30"/>
      <c r="AC38" s="19"/>
      <c r="AD38" s="72"/>
      <c r="AE38" s="70" t="str">
        <f t="shared" si="4"/>
        <v/>
      </c>
      <c r="AF38" s="54" t="str">
        <f t="shared" si="0"/>
        <v/>
      </c>
      <c r="AG38" s="61" t="str">
        <f t="shared" si="2"/>
        <v/>
      </c>
      <c r="AH38" s="60" t="str">
        <f t="shared" si="3"/>
        <v/>
      </c>
      <c r="AI38" s="55"/>
      <c r="AJ38" s="67"/>
      <c r="AK38" s="19"/>
      <c r="AL38" s="19"/>
    </row>
    <row r="39" spans="1:38" ht="15.75" x14ac:dyDescent="0.25">
      <c r="A39" s="19"/>
      <c r="B39" s="86"/>
      <c r="C39" s="86"/>
      <c r="D39" s="85"/>
      <c r="E39" s="86"/>
      <c r="F39" s="85"/>
      <c r="G39" s="84"/>
      <c r="H39" s="83"/>
      <c r="I39" s="138"/>
      <c r="J39" s="139"/>
      <c r="K39" s="138"/>
      <c r="L39" s="139"/>
      <c r="M39" s="108" t="str">
        <f t="shared" si="1"/>
        <v/>
      </c>
      <c r="N39" s="81"/>
      <c r="O39" s="19"/>
      <c r="P39" s="53"/>
      <c r="Q39" s="30" t="str">
        <f>IF((ANXE_3_MATERIEL_EQUIPEMENT!B39)=0,"",ANXE_3_MATERIEL_EQUIPEMENT!B39)</f>
        <v/>
      </c>
      <c r="R39" s="154" t="str">
        <f>IF((ANXE_3_MATERIEL_EQUIPEMENT!C39)=0,"",ANXE_3_MATERIEL_EQUIPEMENT!C39)</f>
        <v/>
      </c>
      <c r="S39" s="30" t="str">
        <f>IF((ANXE_3_MATERIEL_EQUIPEMENT!E39)=0,"",ANXE_3_MATERIEL_EQUIPEMENT!E39)</f>
        <v/>
      </c>
      <c r="T39" s="30" t="str">
        <f>IF((ANXE_3_MATERIEL_EQUIPEMENT!F39)=0,"",ANXE_3_MATERIEL_EQUIPEMENT!F39)</f>
        <v/>
      </c>
      <c r="U39" s="144" t="str">
        <f>IF((ANXE_3_MATERIEL_EQUIPEMENT!G39)=0,"",ANXE_3_MATERIEL_EQUIPEMENT!G39)</f>
        <v/>
      </c>
      <c r="V39" s="30" t="str">
        <f>IF((ANXE_3_MATERIEL_EQUIPEMENT!H39)=0,"",ANXE_3_MATERIEL_EQUIPEMENT!H39)</f>
        <v/>
      </c>
      <c r="W39" s="72" t="str">
        <f>IF((ANXE_3_MATERIEL_EQUIPEMENT!I39)=0,"",ANXE_3_MATERIEL_EQUIPEMENT!I39)</f>
        <v/>
      </c>
      <c r="X39" s="72" t="str">
        <f>IF((ANXE_3_MATERIEL_EQUIPEMENT!J39)=0,"",ANXE_3_MATERIEL_EQUIPEMENT!J39)</f>
        <v/>
      </c>
      <c r="Y39" s="72" t="str">
        <f>IF((ANXE_3_MATERIEL_EQUIPEMENT!K39)=0,"",ANXE_3_MATERIEL_EQUIPEMENT!K39)</f>
        <v/>
      </c>
      <c r="Z39" s="72" t="str">
        <f>IF((ANXE_3_MATERIEL_EQUIPEMENT!L39)=0,"",ANXE_3_MATERIEL_EQUIPEMENT!L39)</f>
        <v/>
      </c>
      <c r="AA39" s="72" t="str">
        <f>IF((ANXE_3_MATERIEL_EQUIPEMENT!M39)=0,"",ANXE_3_MATERIEL_EQUIPEMENT!M39)</f>
        <v/>
      </c>
      <c r="AB39" s="30"/>
      <c r="AC39" s="19"/>
      <c r="AD39" s="72"/>
      <c r="AE39" s="70" t="str">
        <f t="shared" si="4"/>
        <v/>
      </c>
      <c r="AF39" s="54" t="str">
        <f t="shared" si="0"/>
        <v/>
      </c>
      <c r="AG39" s="61" t="str">
        <f t="shared" si="2"/>
        <v/>
      </c>
      <c r="AH39" s="60" t="str">
        <f t="shared" si="3"/>
        <v/>
      </c>
      <c r="AI39" s="55"/>
      <c r="AJ39" s="67"/>
      <c r="AK39" s="19"/>
      <c r="AL39" s="19"/>
    </row>
    <row r="40" spans="1:38" ht="15.75" x14ac:dyDescent="0.25">
      <c r="A40" s="19"/>
      <c r="B40" s="86"/>
      <c r="C40" s="86"/>
      <c r="D40" s="85"/>
      <c r="E40" s="86"/>
      <c r="F40" s="85"/>
      <c r="G40" s="84"/>
      <c r="H40" s="83"/>
      <c r="I40" s="138"/>
      <c r="J40" s="139"/>
      <c r="K40" s="138"/>
      <c r="L40" s="139"/>
      <c r="M40" s="108" t="str">
        <f t="shared" si="1"/>
        <v/>
      </c>
      <c r="N40" s="81"/>
      <c r="O40" s="19"/>
      <c r="P40" s="53"/>
      <c r="Q40" s="30" t="str">
        <f>IF((ANXE_3_MATERIEL_EQUIPEMENT!B40)=0,"",ANXE_3_MATERIEL_EQUIPEMENT!B40)</f>
        <v/>
      </c>
      <c r="R40" s="154" t="str">
        <f>IF((ANXE_3_MATERIEL_EQUIPEMENT!C40)=0,"",ANXE_3_MATERIEL_EQUIPEMENT!C40)</f>
        <v/>
      </c>
      <c r="S40" s="30" t="str">
        <f>IF((ANXE_3_MATERIEL_EQUIPEMENT!E40)=0,"",ANXE_3_MATERIEL_EQUIPEMENT!E40)</f>
        <v/>
      </c>
      <c r="T40" s="30" t="str">
        <f>IF((ANXE_3_MATERIEL_EQUIPEMENT!F40)=0,"",ANXE_3_MATERIEL_EQUIPEMENT!F40)</f>
        <v/>
      </c>
      <c r="U40" s="144" t="str">
        <f>IF((ANXE_3_MATERIEL_EQUIPEMENT!G40)=0,"",ANXE_3_MATERIEL_EQUIPEMENT!G40)</f>
        <v/>
      </c>
      <c r="V40" s="30" t="str">
        <f>IF((ANXE_3_MATERIEL_EQUIPEMENT!H40)=0,"",ANXE_3_MATERIEL_EQUIPEMENT!H40)</f>
        <v/>
      </c>
      <c r="W40" s="72" t="str">
        <f>IF((ANXE_3_MATERIEL_EQUIPEMENT!I40)=0,"",ANXE_3_MATERIEL_EQUIPEMENT!I40)</f>
        <v/>
      </c>
      <c r="X40" s="72" t="str">
        <f>IF((ANXE_3_MATERIEL_EQUIPEMENT!J40)=0,"",ANXE_3_MATERIEL_EQUIPEMENT!J40)</f>
        <v/>
      </c>
      <c r="Y40" s="72" t="str">
        <f>IF((ANXE_3_MATERIEL_EQUIPEMENT!K40)=0,"",ANXE_3_MATERIEL_EQUIPEMENT!K40)</f>
        <v/>
      </c>
      <c r="Z40" s="72" t="str">
        <f>IF((ANXE_3_MATERIEL_EQUIPEMENT!L40)=0,"",ANXE_3_MATERIEL_EQUIPEMENT!L40)</f>
        <v/>
      </c>
      <c r="AA40" s="72" t="str">
        <f>IF((ANXE_3_MATERIEL_EQUIPEMENT!M40)=0,"",ANXE_3_MATERIEL_EQUIPEMENT!M40)</f>
        <v/>
      </c>
      <c r="AB40" s="30"/>
      <c r="AC40" s="19"/>
      <c r="AD40" s="72"/>
      <c r="AE40" s="70" t="str">
        <f t="shared" si="4"/>
        <v/>
      </c>
      <c r="AF40" s="54" t="str">
        <f t="shared" si="0"/>
        <v/>
      </c>
      <c r="AG40" s="61" t="str">
        <f t="shared" si="2"/>
        <v/>
      </c>
      <c r="AH40" s="60" t="str">
        <f t="shared" si="3"/>
        <v/>
      </c>
      <c r="AI40" s="55"/>
      <c r="AJ40" s="67"/>
      <c r="AK40" s="19"/>
      <c r="AL40" s="19"/>
    </row>
    <row r="41" spans="1:38" ht="15.75" x14ac:dyDescent="0.25">
      <c r="A41" s="19"/>
      <c r="B41" s="86"/>
      <c r="C41" s="86"/>
      <c r="D41" s="85"/>
      <c r="E41" s="86"/>
      <c r="F41" s="85"/>
      <c r="G41" s="84"/>
      <c r="H41" s="83"/>
      <c r="I41" s="138"/>
      <c r="J41" s="139"/>
      <c r="K41" s="138"/>
      <c r="L41" s="139"/>
      <c r="M41" s="108" t="str">
        <f t="shared" si="1"/>
        <v/>
      </c>
      <c r="N41" s="81"/>
      <c r="O41" s="19"/>
      <c r="P41" s="53"/>
      <c r="Q41" s="30" t="str">
        <f>IF((ANXE_3_MATERIEL_EQUIPEMENT!B41)=0,"",ANXE_3_MATERIEL_EQUIPEMENT!B41)</f>
        <v/>
      </c>
      <c r="R41" s="154" t="str">
        <f>IF((ANXE_3_MATERIEL_EQUIPEMENT!C41)=0,"",ANXE_3_MATERIEL_EQUIPEMENT!C41)</f>
        <v/>
      </c>
      <c r="S41" s="30" t="str">
        <f>IF((ANXE_3_MATERIEL_EQUIPEMENT!E41)=0,"",ANXE_3_MATERIEL_EQUIPEMENT!E41)</f>
        <v/>
      </c>
      <c r="T41" s="30" t="str">
        <f>IF((ANXE_3_MATERIEL_EQUIPEMENT!F41)=0,"",ANXE_3_MATERIEL_EQUIPEMENT!F41)</f>
        <v/>
      </c>
      <c r="U41" s="144" t="str">
        <f>IF((ANXE_3_MATERIEL_EQUIPEMENT!G41)=0,"",ANXE_3_MATERIEL_EQUIPEMENT!G41)</f>
        <v/>
      </c>
      <c r="V41" s="30" t="str">
        <f>IF((ANXE_3_MATERIEL_EQUIPEMENT!H41)=0,"",ANXE_3_MATERIEL_EQUIPEMENT!H41)</f>
        <v/>
      </c>
      <c r="W41" s="72" t="str">
        <f>IF((ANXE_3_MATERIEL_EQUIPEMENT!I41)=0,"",ANXE_3_MATERIEL_EQUIPEMENT!I41)</f>
        <v/>
      </c>
      <c r="X41" s="72" t="str">
        <f>IF((ANXE_3_MATERIEL_EQUIPEMENT!J41)=0,"",ANXE_3_MATERIEL_EQUIPEMENT!J41)</f>
        <v/>
      </c>
      <c r="Y41" s="72" t="str">
        <f>IF((ANXE_3_MATERIEL_EQUIPEMENT!K41)=0,"",ANXE_3_MATERIEL_EQUIPEMENT!K41)</f>
        <v/>
      </c>
      <c r="Z41" s="72" t="str">
        <f>IF((ANXE_3_MATERIEL_EQUIPEMENT!L41)=0,"",ANXE_3_MATERIEL_EQUIPEMENT!L41)</f>
        <v/>
      </c>
      <c r="AA41" s="72" t="str">
        <f>IF((ANXE_3_MATERIEL_EQUIPEMENT!M41)=0,"",ANXE_3_MATERIEL_EQUIPEMENT!M41)</f>
        <v/>
      </c>
      <c r="AB41" s="30"/>
      <c r="AC41" s="19"/>
      <c r="AD41" s="72"/>
      <c r="AE41" s="70" t="str">
        <f t="shared" si="4"/>
        <v/>
      </c>
      <c r="AF41" s="54" t="str">
        <f t="shared" si="0"/>
        <v/>
      </c>
      <c r="AG41" s="61" t="str">
        <f t="shared" si="2"/>
        <v/>
      </c>
      <c r="AH41" s="60" t="str">
        <f t="shared" si="3"/>
        <v/>
      </c>
      <c r="AI41" s="55"/>
      <c r="AJ41" s="67"/>
      <c r="AK41" s="19"/>
      <c r="AL41" s="19"/>
    </row>
    <row r="42" spans="1:38" ht="15.75" x14ac:dyDescent="0.25">
      <c r="A42" s="19"/>
      <c r="B42" s="86"/>
      <c r="C42" s="86"/>
      <c r="D42" s="85"/>
      <c r="E42" s="86"/>
      <c r="F42" s="85"/>
      <c r="G42" s="84"/>
      <c r="H42" s="83"/>
      <c r="I42" s="138"/>
      <c r="J42" s="139"/>
      <c r="K42" s="138"/>
      <c r="L42" s="139"/>
      <c r="M42" s="108" t="str">
        <f t="shared" si="1"/>
        <v/>
      </c>
      <c r="N42" s="81"/>
      <c r="O42" s="19"/>
      <c r="P42" s="53"/>
      <c r="Q42" s="30" t="str">
        <f>IF((ANXE_3_MATERIEL_EQUIPEMENT!B42)=0,"",ANXE_3_MATERIEL_EQUIPEMENT!B42)</f>
        <v/>
      </c>
      <c r="R42" s="154" t="str">
        <f>IF((ANXE_3_MATERIEL_EQUIPEMENT!C42)=0,"",ANXE_3_MATERIEL_EQUIPEMENT!C42)</f>
        <v/>
      </c>
      <c r="S42" s="30" t="str">
        <f>IF((ANXE_3_MATERIEL_EQUIPEMENT!E42)=0,"",ANXE_3_MATERIEL_EQUIPEMENT!E42)</f>
        <v/>
      </c>
      <c r="T42" s="30" t="str">
        <f>IF((ANXE_3_MATERIEL_EQUIPEMENT!F42)=0,"",ANXE_3_MATERIEL_EQUIPEMENT!F42)</f>
        <v/>
      </c>
      <c r="U42" s="144" t="str">
        <f>IF((ANXE_3_MATERIEL_EQUIPEMENT!G42)=0,"",ANXE_3_MATERIEL_EQUIPEMENT!G42)</f>
        <v/>
      </c>
      <c r="V42" s="30" t="str">
        <f>IF((ANXE_3_MATERIEL_EQUIPEMENT!H42)=0,"",ANXE_3_MATERIEL_EQUIPEMENT!H42)</f>
        <v/>
      </c>
      <c r="W42" s="72" t="str">
        <f>IF((ANXE_3_MATERIEL_EQUIPEMENT!I42)=0,"",ANXE_3_MATERIEL_EQUIPEMENT!I42)</f>
        <v/>
      </c>
      <c r="X42" s="72" t="str">
        <f>IF((ANXE_3_MATERIEL_EQUIPEMENT!J42)=0,"",ANXE_3_MATERIEL_EQUIPEMENT!J42)</f>
        <v/>
      </c>
      <c r="Y42" s="72" t="str">
        <f>IF((ANXE_3_MATERIEL_EQUIPEMENT!K42)=0,"",ANXE_3_MATERIEL_EQUIPEMENT!K42)</f>
        <v/>
      </c>
      <c r="Z42" s="72" t="str">
        <f>IF((ANXE_3_MATERIEL_EQUIPEMENT!L42)=0,"",ANXE_3_MATERIEL_EQUIPEMENT!L42)</f>
        <v/>
      </c>
      <c r="AA42" s="72" t="str">
        <f>IF((ANXE_3_MATERIEL_EQUIPEMENT!M42)=0,"",ANXE_3_MATERIEL_EQUIPEMENT!M42)</f>
        <v/>
      </c>
      <c r="AB42" s="30"/>
      <c r="AC42" s="19"/>
      <c r="AD42" s="72"/>
      <c r="AE42" s="70" t="str">
        <f t="shared" si="4"/>
        <v/>
      </c>
      <c r="AF42" s="54" t="str">
        <f t="shared" si="0"/>
        <v/>
      </c>
      <c r="AG42" s="61" t="str">
        <f t="shared" si="2"/>
        <v/>
      </c>
      <c r="AH42" s="60" t="str">
        <f t="shared" si="3"/>
        <v/>
      </c>
      <c r="AI42" s="55"/>
      <c r="AJ42" s="67"/>
      <c r="AK42" s="19"/>
      <c r="AL42" s="19"/>
    </row>
    <row r="43" spans="1:38" ht="15.75" x14ac:dyDescent="0.25">
      <c r="A43" s="19"/>
      <c r="B43" s="86"/>
      <c r="C43" s="86"/>
      <c r="D43" s="85"/>
      <c r="E43" s="86"/>
      <c r="F43" s="85"/>
      <c r="G43" s="84"/>
      <c r="H43" s="83"/>
      <c r="I43" s="138"/>
      <c r="J43" s="139"/>
      <c r="K43" s="138"/>
      <c r="L43" s="139"/>
      <c r="M43" s="108" t="str">
        <f t="shared" si="1"/>
        <v/>
      </c>
      <c r="N43" s="81"/>
      <c r="O43" s="19"/>
      <c r="P43" s="53"/>
      <c r="Q43" s="30" t="str">
        <f>IF((ANXE_3_MATERIEL_EQUIPEMENT!B43)=0,"",ANXE_3_MATERIEL_EQUIPEMENT!B43)</f>
        <v/>
      </c>
      <c r="R43" s="154" t="str">
        <f>IF((ANXE_3_MATERIEL_EQUIPEMENT!C43)=0,"",ANXE_3_MATERIEL_EQUIPEMENT!C43)</f>
        <v/>
      </c>
      <c r="S43" s="30" t="str">
        <f>IF((ANXE_3_MATERIEL_EQUIPEMENT!E43)=0,"",ANXE_3_MATERIEL_EQUIPEMENT!E43)</f>
        <v/>
      </c>
      <c r="T43" s="30" t="str">
        <f>IF((ANXE_3_MATERIEL_EQUIPEMENT!F43)=0,"",ANXE_3_MATERIEL_EQUIPEMENT!F43)</f>
        <v/>
      </c>
      <c r="U43" s="144" t="str">
        <f>IF((ANXE_3_MATERIEL_EQUIPEMENT!G43)=0,"",ANXE_3_MATERIEL_EQUIPEMENT!G43)</f>
        <v/>
      </c>
      <c r="V43" s="30" t="str">
        <f>IF((ANXE_3_MATERIEL_EQUIPEMENT!H43)=0,"",ANXE_3_MATERIEL_EQUIPEMENT!H43)</f>
        <v/>
      </c>
      <c r="W43" s="72" t="str">
        <f>IF((ANXE_3_MATERIEL_EQUIPEMENT!I43)=0,"",ANXE_3_MATERIEL_EQUIPEMENT!I43)</f>
        <v/>
      </c>
      <c r="X43" s="72" t="str">
        <f>IF((ANXE_3_MATERIEL_EQUIPEMENT!J43)=0,"",ANXE_3_MATERIEL_EQUIPEMENT!J43)</f>
        <v/>
      </c>
      <c r="Y43" s="72" t="str">
        <f>IF((ANXE_3_MATERIEL_EQUIPEMENT!K43)=0,"",ANXE_3_MATERIEL_EQUIPEMENT!K43)</f>
        <v/>
      </c>
      <c r="Z43" s="72" t="str">
        <f>IF((ANXE_3_MATERIEL_EQUIPEMENT!L43)=0,"",ANXE_3_MATERIEL_EQUIPEMENT!L43)</f>
        <v/>
      </c>
      <c r="AA43" s="72" t="str">
        <f>IF((ANXE_3_MATERIEL_EQUIPEMENT!M43)=0,"",ANXE_3_MATERIEL_EQUIPEMENT!M43)</f>
        <v/>
      </c>
      <c r="AB43" s="30"/>
      <c r="AC43" s="19"/>
      <c r="AD43" s="72"/>
      <c r="AE43" s="70" t="str">
        <f t="shared" si="4"/>
        <v/>
      </c>
      <c r="AF43" s="54" t="str">
        <f t="shared" si="0"/>
        <v/>
      </c>
      <c r="AG43" s="61" t="str">
        <f t="shared" si="2"/>
        <v/>
      </c>
      <c r="AH43" s="60" t="str">
        <f t="shared" si="3"/>
        <v/>
      </c>
      <c r="AI43" s="55"/>
      <c r="AJ43" s="67"/>
      <c r="AK43" s="19"/>
      <c r="AL43" s="19"/>
    </row>
    <row r="44" spans="1:38" ht="15.75" x14ac:dyDescent="0.25">
      <c r="A44" s="19"/>
      <c r="B44" s="86"/>
      <c r="C44" s="86"/>
      <c r="D44" s="85"/>
      <c r="E44" s="86"/>
      <c r="F44" s="85"/>
      <c r="G44" s="84"/>
      <c r="H44" s="83"/>
      <c r="I44" s="138"/>
      <c r="J44" s="139"/>
      <c r="K44" s="138"/>
      <c r="L44" s="139"/>
      <c r="M44" s="108" t="str">
        <f t="shared" si="1"/>
        <v/>
      </c>
      <c r="N44" s="81"/>
      <c r="O44" s="19"/>
      <c r="P44" s="53"/>
      <c r="Q44" s="30" t="str">
        <f>IF((ANXE_3_MATERIEL_EQUIPEMENT!B44)=0,"",ANXE_3_MATERIEL_EQUIPEMENT!B44)</f>
        <v/>
      </c>
      <c r="R44" s="154" t="str">
        <f>IF((ANXE_3_MATERIEL_EQUIPEMENT!C44)=0,"",ANXE_3_MATERIEL_EQUIPEMENT!C44)</f>
        <v/>
      </c>
      <c r="S44" s="30" t="str">
        <f>IF((ANXE_3_MATERIEL_EQUIPEMENT!E44)=0,"",ANXE_3_MATERIEL_EQUIPEMENT!E44)</f>
        <v/>
      </c>
      <c r="T44" s="30" t="str">
        <f>IF((ANXE_3_MATERIEL_EQUIPEMENT!F44)=0,"",ANXE_3_MATERIEL_EQUIPEMENT!F44)</f>
        <v/>
      </c>
      <c r="U44" s="144" t="str">
        <f>IF((ANXE_3_MATERIEL_EQUIPEMENT!G44)=0,"",ANXE_3_MATERIEL_EQUIPEMENT!G44)</f>
        <v/>
      </c>
      <c r="V44" s="30" t="str">
        <f>IF((ANXE_3_MATERIEL_EQUIPEMENT!H44)=0,"",ANXE_3_MATERIEL_EQUIPEMENT!H44)</f>
        <v/>
      </c>
      <c r="W44" s="72" t="str">
        <f>IF((ANXE_3_MATERIEL_EQUIPEMENT!I44)=0,"",ANXE_3_MATERIEL_EQUIPEMENT!I44)</f>
        <v/>
      </c>
      <c r="X44" s="72" t="str">
        <f>IF((ANXE_3_MATERIEL_EQUIPEMENT!J44)=0,"",ANXE_3_MATERIEL_EQUIPEMENT!J44)</f>
        <v/>
      </c>
      <c r="Y44" s="72" t="str">
        <f>IF((ANXE_3_MATERIEL_EQUIPEMENT!K44)=0,"",ANXE_3_MATERIEL_EQUIPEMENT!K44)</f>
        <v/>
      </c>
      <c r="Z44" s="72" t="str">
        <f>IF((ANXE_3_MATERIEL_EQUIPEMENT!L44)=0,"",ANXE_3_MATERIEL_EQUIPEMENT!L44)</f>
        <v/>
      </c>
      <c r="AA44" s="72" t="str">
        <f>IF((ANXE_3_MATERIEL_EQUIPEMENT!M44)=0,"",ANXE_3_MATERIEL_EQUIPEMENT!M44)</f>
        <v/>
      </c>
      <c r="AB44" s="30"/>
      <c r="AC44" s="19"/>
      <c r="AD44" s="72"/>
      <c r="AE44" s="70" t="str">
        <f t="shared" si="4"/>
        <v/>
      </c>
      <c r="AF44" s="54" t="str">
        <f t="shared" si="0"/>
        <v/>
      </c>
      <c r="AG44" s="61" t="str">
        <f t="shared" si="2"/>
        <v/>
      </c>
      <c r="AH44" s="60" t="str">
        <f t="shared" si="3"/>
        <v/>
      </c>
      <c r="AI44" s="55"/>
      <c r="AJ44" s="67"/>
      <c r="AK44" s="19"/>
      <c r="AL44" s="19"/>
    </row>
    <row r="45" spans="1:38" ht="15.75" x14ac:dyDescent="0.25">
      <c r="A45" s="19"/>
      <c r="B45" s="86"/>
      <c r="C45" s="86"/>
      <c r="D45" s="85"/>
      <c r="E45" s="86"/>
      <c r="F45" s="85"/>
      <c r="G45" s="84"/>
      <c r="H45" s="83"/>
      <c r="I45" s="138"/>
      <c r="J45" s="139"/>
      <c r="K45" s="138"/>
      <c r="L45" s="139"/>
      <c r="M45" s="108" t="str">
        <f t="shared" si="1"/>
        <v/>
      </c>
      <c r="N45" s="81"/>
      <c r="O45" s="19"/>
      <c r="P45" s="53"/>
      <c r="Q45" s="30" t="str">
        <f>IF((ANXE_3_MATERIEL_EQUIPEMENT!B45)=0,"",ANXE_3_MATERIEL_EQUIPEMENT!B45)</f>
        <v/>
      </c>
      <c r="R45" s="154" t="str">
        <f>IF((ANXE_3_MATERIEL_EQUIPEMENT!C45)=0,"",ANXE_3_MATERIEL_EQUIPEMENT!C45)</f>
        <v/>
      </c>
      <c r="S45" s="30" t="str">
        <f>IF((ANXE_3_MATERIEL_EQUIPEMENT!E45)=0,"",ANXE_3_MATERIEL_EQUIPEMENT!E45)</f>
        <v/>
      </c>
      <c r="T45" s="30" t="str">
        <f>IF((ANXE_3_MATERIEL_EQUIPEMENT!F45)=0,"",ANXE_3_MATERIEL_EQUIPEMENT!F45)</f>
        <v/>
      </c>
      <c r="U45" s="144" t="str">
        <f>IF((ANXE_3_MATERIEL_EQUIPEMENT!G45)=0,"",ANXE_3_MATERIEL_EQUIPEMENT!G45)</f>
        <v/>
      </c>
      <c r="V45" s="30" t="str">
        <f>IF((ANXE_3_MATERIEL_EQUIPEMENT!H45)=0,"",ANXE_3_MATERIEL_EQUIPEMENT!H45)</f>
        <v/>
      </c>
      <c r="W45" s="72" t="str">
        <f>IF((ANXE_3_MATERIEL_EQUIPEMENT!I45)=0,"",ANXE_3_MATERIEL_EQUIPEMENT!I45)</f>
        <v/>
      </c>
      <c r="X45" s="72" t="str">
        <f>IF((ANXE_3_MATERIEL_EQUIPEMENT!J45)=0,"",ANXE_3_MATERIEL_EQUIPEMENT!J45)</f>
        <v/>
      </c>
      <c r="Y45" s="72" t="str">
        <f>IF((ANXE_3_MATERIEL_EQUIPEMENT!K45)=0,"",ANXE_3_MATERIEL_EQUIPEMENT!K45)</f>
        <v/>
      </c>
      <c r="Z45" s="72" t="str">
        <f>IF((ANXE_3_MATERIEL_EQUIPEMENT!L45)=0,"",ANXE_3_MATERIEL_EQUIPEMENT!L45)</f>
        <v/>
      </c>
      <c r="AA45" s="72" t="str">
        <f>IF((ANXE_3_MATERIEL_EQUIPEMENT!M45)=0,"",ANXE_3_MATERIEL_EQUIPEMENT!M45)</f>
        <v/>
      </c>
      <c r="AB45" s="30"/>
      <c r="AC45" s="19"/>
      <c r="AD45" s="72"/>
      <c r="AE45" s="70" t="str">
        <f t="shared" si="4"/>
        <v/>
      </c>
      <c r="AF45" s="54" t="str">
        <f t="shared" si="0"/>
        <v/>
      </c>
      <c r="AG45" s="61" t="str">
        <f t="shared" si="2"/>
        <v/>
      </c>
      <c r="AH45" s="60" t="str">
        <f t="shared" si="3"/>
        <v/>
      </c>
      <c r="AI45" s="55"/>
      <c r="AJ45" s="67"/>
      <c r="AK45" s="19"/>
      <c r="AL45" s="19"/>
    </row>
    <row r="46" spans="1:38" ht="15.75" x14ac:dyDescent="0.25">
      <c r="A46" s="19"/>
      <c r="B46" s="86"/>
      <c r="C46" s="86"/>
      <c r="D46" s="85"/>
      <c r="E46" s="86"/>
      <c r="F46" s="85"/>
      <c r="G46" s="84"/>
      <c r="H46" s="83"/>
      <c r="I46" s="138"/>
      <c r="J46" s="139"/>
      <c r="K46" s="138"/>
      <c r="L46" s="139"/>
      <c r="M46" s="108" t="str">
        <f t="shared" si="1"/>
        <v/>
      </c>
      <c r="N46" s="81"/>
      <c r="O46" s="19"/>
      <c r="P46" s="53"/>
      <c r="Q46" s="30" t="str">
        <f>IF((ANXE_3_MATERIEL_EQUIPEMENT!B46)=0,"",ANXE_3_MATERIEL_EQUIPEMENT!B46)</f>
        <v/>
      </c>
      <c r="R46" s="154" t="str">
        <f>IF((ANXE_3_MATERIEL_EQUIPEMENT!C46)=0,"",ANXE_3_MATERIEL_EQUIPEMENT!C46)</f>
        <v/>
      </c>
      <c r="S46" s="30" t="str">
        <f>IF((ANXE_3_MATERIEL_EQUIPEMENT!E46)=0,"",ANXE_3_MATERIEL_EQUIPEMENT!E46)</f>
        <v/>
      </c>
      <c r="T46" s="30" t="str">
        <f>IF((ANXE_3_MATERIEL_EQUIPEMENT!F46)=0,"",ANXE_3_MATERIEL_EQUIPEMENT!F46)</f>
        <v/>
      </c>
      <c r="U46" s="144" t="str">
        <f>IF((ANXE_3_MATERIEL_EQUIPEMENT!G46)=0,"",ANXE_3_MATERIEL_EQUIPEMENT!G46)</f>
        <v/>
      </c>
      <c r="V46" s="30" t="str">
        <f>IF((ANXE_3_MATERIEL_EQUIPEMENT!H46)=0,"",ANXE_3_MATERIEL_EQUIPEMENT!H46)</f>
        <v/>
      </c>
      <c r="W46" s="72" t="str">
        <f>IF((ANXE_3_MATERIEL_EQUIPEMENT!I46)=0,"",ANXE_3_MATERIEL_EQUIPEMENT!I46)</f>
        <v/>
      </c>
      <c r="X46" s="72" t="str">
        <f>IF((ANXE_3_MATERIEL_EQUIPEMENT!J46)=0,"",ANXE_3_MATERIEL_EQUIPEMENT!J46)</f>
        <v/>
      </c>
      <c r="Y46" s="72" t="str">
        <f>IF((ANXE_3_MATERIEL_EQUIPEMENT!K46)=0,"",ANXE_3_MATERIEL_EQUIPEMENT!K46)</f>
        <v/>
      </c>
      <c r="Z46" s="72" t="str">
        <f>IF((ANXE_3_MATERIEL_EQUIPEMENT!L46)=0,"",ANXE_3_MATERIEL_EQUIPEMENT!L46)</f>
        <v/>
      </c>
      <c r="AA46" s="72" t="str">
        <f>IF((ANXE_3_MATERIEL_EQUIPEMENT!M46)=0,"",ANXE_3_MATERIEL_EQUIPEMENT!M46)</f>
        <v/>
      </c>
      <c r="AB46" s="30"/>
      <c r="AC46" s="19"/>
      <c r="AD46" s="72"/>
      <c r="AE46" s="70" t="str">
        <f t="shared" si="4"/>
        <v/>
      </c>
      <c r="AF46" s="54" t="str">
        <f t="shared" si="0"/>
        <v/>
      </c>
      <c r="AG46" s="61" t="str">
        <f t="shared" si="2"/>
        <v/>
      </c>
      <c r="AH46" s="60" t="str">
        <f t="shared" si="3"/>
        <v/>
      </c>
      <c r="AI46" s="55"/>
      <c r="AJ46" s="67"/>
      <c r="AK46" s="19"/>
      <c r="AL46" s="19"/>
    </row>
    <row r="47" spans="1:38" ht="15.75" x14ac:dyDescent="0.25">
      <c r="A47" s="19"/>
      <c r="B47" s="86"/>
      <c r="C47" s="86"/>
      <c r="D47" s="85"/>
      <c r="E47" s="86"/>
      <c r="F47" s="85"/>
      <c r="G47" s="84"/>
      <c r="H47" s="83"/>
      <c r="I47" s="138"/>
      <c r="J47" s="139"/>
      <c r="K47" s="138"/>
      <c r="L47" s="139"/>
      <c r="M47" s="108" t="str">
        <f t="shared" si="1"/>
        <v/>
      </c>
      <c r="N47" s="81"/>
      <c r="O47" s="19"/>
      <c r="P47" s="53"/>
      <c r="Q47" s="30" t="str">
        <f>IF((ANXE_3_MATERIEL_EQUIPEMENT!B47)=0,"",ANXE_3_MATERIEL_EQUIPEMENT!B47)</f>
        <v/>
      </c>
      <c r="R47" s="154" t="str">
        <f>IF((ANXE_3_MATERIEL_EQUIPEMENT!C47)=0,"",ANXE_3_MATERIEL_EQUIPEMENT!C47)</f>
        <v/>
      </c>
      <c r="S47" s="30" t="str">
        <f>IF((ANXE_3_MATERIEL_EQUIPEMENT!E47)=0,"",ANXE_3_MATERIEL_EQUIPEMENT!E47)</f>
        <v/>
      </c>
      <c r="T47" s="30" t="str">
        <f>IF((ANXE_3_MATERIEL_EQUIPEMENT!F47)=0,"",ANXE_3_MATERIEL_EQUIPEMENT!F47)</f>
        <v/>
      </c>
      <c r="U47" s="144" t="str">
        <f>IF((ANXE_3_MATERIEL_EQUIPEMENT!G47)=0,"",ANXE_3_MATERIEL_EQUIPEMENT!G47)</f>
        <v/>
      </c>
      <c r="V47" s="30" t="str">
        <f>IF((ANXE_3_MATERIEL_EQUIPEMENT!H47)=0,"",ANXE_3_MATERIEL_EQUIPEMENT!H47)</f>
        <v/>
      </c>
      <c r="W47" s="72" t="str">
        <f>IF((ANXE_3_MATERIEL_EQUIPEMENT!I47)=0,"",ANXE_3_MATERIEL_EQUIPEMENT!I47)</f>
        <v/>
      </c>
      <c r="X47" s="72" t="str">
        <f>IF((ANXE_3_MATERIEL_EQUIPEMENT!J47)=0,"",ANXE_3_MATERIEL_EQUIPEMENT!J47)</f>
        <v/>
      </c>
      <c r="Y47" s="72" t="str">
        <f>IF((ANXE_3_MATERIEL_EQUIPEMENT!K47)=0,"",ANXE_3_MATERIEL_EQUIPEMENT!K47)</f>
        <v/>
      </c>
      <c r="Z47" s="72" t="str">
        <f>IF((ANXE_3_MATERIEL_EQUIPEMENT!L47)=0,"",ANXE_3_MATERIEL_EQUIPEMENT!L47)</f>
        <v/>
      </c>
      <c r="AA47" s="72" t="str">
        <f>IF((ANXE_3_MATERIEL_EQUIPEMENT!M47)=0,"",ANXE_3_MATERIEL_EQUIPEMENT!M47)</f>
        <v/>
      </c>
      <c r="AB47" s="30"/>
      <c r="AC47" s="19"/>
      <c r="AD47" s="72"/>
      <c r="AE47" s="70" t="str">
        <f t="shared" si="4"/>
        <v/>
      </c>
      <c r="AF47" s="54" t="str">
        <f t="shared" si="0"/>
        <v/>
      </c>
      <c r="AG47" s="61" t="str">
        <f t="shared" si="2"/>
        <v/>
      </c>
      <c r="AH47" s="60" t="str">
        <f t="shared" si="3"/>
        <v/>
      </c>
      <c r="AI47" s="55"/>
      <c r="AJ47" s="67"/>
      <c r="AK47" s="19"/>
      <c r="AL47" s="19"/>
    </row>
    <row r="48" spans="1:38" ht="15.75" x14ac:dyDescent="0.25">
      <c r="A48" s="19"/>
      <c r="B48" s="86"/>
      <c r="C48" s="86"/>
      <c r="D48" s="85"/>
      <c r="E48" s="86"/>
      <c r="F48" s="85"/>
      <c r="G48" s="84"/>
      <c r="H48" s="83"/>
      <c r="I48" s="138"/>
      <c r="J48" s="139"/>
      <c r="K48" s="138"/>
      <c r="L48" s="139"/>
      <c r="M48" s="108" t="str">
        <f t="shared" si="1"/>
        <v/>
      </c>
      <c r="N48" s="81"/>
      <c r="O48" s="19"/>
      <c r="P48" s="53"/>
      <c r="Q48" s="30" t="str">
        <f>IF((ANXE_3_MATERIEL_EQUIPEMENT!B48)=0,"",ANXE_3_MATERIEL_EQUIPEMENT!B48)</f>
        <v/>
      </c>
      <c r="R48" s="154" t="str">
        <f>IF((ANXE_3_MATERIEL_EQUIPEMENT!C48)=0,"",ANXE_3_MATERIEL_EQUIPEMENT!C48)</f>
        <v/>
      </c>
      <c r="S48" s="30" t="str">
        <f>IF((ANXE_3_MATERIEL_EQUIPEMENT!E48)=0,"",ANXE_3_MATERIEL_EQUIPEMENT!E48)</f>
        <v/>
      </c>
      <c r="T48" s="30" t="str">
        <f>IF((ANXE_3_MATERIEL_EQUIPEMENT!F48)=0,"",ANXE_3_MATERIEL_EQUIPEMENT!F48)</f>
        <v/>
      </c>
      <c r="U48" s="144" t="str">
        <f>IF((ANXE_3_MATERIEL_EQUIPEMENT!G48)=0,"",ANXE_3_MATERIEL_EQUIPEMENT!G48)</f>
        <v/>
      </c>
      <c r="V48" s="30" t="str">
        <f>IF((ANXE_3_MATERIEL_EQUIPEMENT!H48)=0,"",ANXE_3_MATERIEL_EQUIPEMENT!H48)</f>
        <v/>
      </c>
      <c r="W48" s="72" t="str">
        <f>IF((ANXE_3_MATERIEL_EQUIPEMENT!I48)=0,"",ANXE_3_MATERIEL_EQUIPEMENT!I48)</f>
        <v/>
      </c>
      <c r="X48" s="72" t="str">
        <f>IF((ANXE_3_MATERIEL_EQUIPEMENT!J48)=0,"",ANXE_3_MATERIEL_EQUIPEMENT!J48)</f>
        <v/>
      </c>
      <c r="Y48" s="72" t="str">
        <f>IF((ANXE_3_MATERIEL_EQUIPEMENT!K48)=0,"",ANXE_3_MATERIEL_EQUIPEMENT!K48)</f>
        <v/>
      </c>
      <c r="Z48" s="72" t="str">
        <f>IF((ANXE_3_MATERIEL_EQUIPEMENT!L48)=0,"",ANXE_3_MATERIEL_EQUIPEMENT!L48)</f>
        <v/>
      </c>
      <c r="AA48" s="72" t="str">
        <f>IF((ANXE_3_MATERIEL_EQUIPEMENT!M48)=0,"",ANXE_3_MATERIEL_EQUIPEMENT!M48)</f>
        <v/>
      </c>
      <c r="AB48" s="30"/>
      <c r="AC48" s="19"/>
      <c r="AD48" s="72"/>
      <c r="AE48" s="70" t="str">
        <f t="shared" si="4"/>
        <v/>
      </c>
      <c r="AF48" s="54" t="str">
        <f t="shared" si="0"/>
        <v/>
      </c>
      <c r="AG48" s="61" t="str">
        <f t="shared" si="2"/>
        <v/>
      </c>
      <c r="AH48" s="60" t="str">
        <f t="shared" si="3"/>
        <v/>
      </c>
      <c r="AI48" s="55"/>
      <c r="AJ48" s="67"/>
      <c r="AK48" s="19"/>
      <c r="AL48" s="19"/>
    </row>
    <row r="49" spans="1:38" ht="15.75" x14ac:dyDescent="0.25">
      <c r="A49" s="19"/>
      <c r="B49" s="86"/>
      <c r="C49" s="86"/>
      <c r="D49" s="85"/>
      <c r="E49" s="86"/>
      <c r="F49" s="85"/>
      <c r="G49" s="84"/>
      <c r="H49" s="83"/>
      <c r="I49" s="138"/>
      <c r="J49" s="139"/>
      <c r="K49" s="138"/>
      <c r="L49" s="139"/>
      <c r="M49" s="108" t="str">
        <f t="shared" si="1"/>
        <v/>
      </c>
      <c r="N49" s="81"/>
      <c r="O49" s="19"/>
      <c r="P49" s="53"/>
      <c r="Q49" s="30" t="str">
        <f>IF((ANXE_3_MATERIEL_EQUIPEMENT!B49)=0,"",ANXE_3_MATERIEL_EQUIPEMENT!B49)</f>
        <v/>
      </c>
      <c r="R49" s="154" t="str">
        <f>IF((ANXE_3_MATERIEL_EQUIPEMENT!C49)=0,"",ANXE_3_MATERIEL_EQUIPEMENT!C49)</f>
        <v/>
      </c>
      <c r="S49" s="30" t="str">
        <f>IF((ANXE_3_MATERIEL_EQUIPEMENT!E49)=0,"",ANXE_3_MATERIEL_EQUIPEMENT!E49)</f>
        <v/>
      </c>
      <c r="T49" s="30" t="str">
        <f>IF((ANXE_3_MATERIEL_EQUIPEMENT!F49)=0,"",ANXE_3_MATERIEL_EQUIPEMENT!F49)</f>
        <v/>
      </c>
      <c r="U49" s="144" t="str">
        <f>IF((ANXE_3_MATERIEL_EQUIPEMENT!G49)=0,"",ANXE_3_MATERIEL_EQUIPEMENT!G49)</f>
        <v/>
      </c>
      <c r="V49" s="30" t="str">
        <f>IF((ANXE_3_MATERIEL_EQUIPEMENT!H49)=0,"",ANXE_3_MATERIEL_EQUIPEMENT!H49)</f>
        <v/>
      </c>
      <c r="W49" s="72" t="str">
        <f>IF((ANXE_3_MATERIEL_EQUIPEMENT!I49)=0,"",ANXE_3_MATERIEL_EQUIPEMENT!I49)</f>
        <v/>
      </c>
      <c r="X49" s="72" t="str">
        <f>IF((ANXE_3_MATERIEL_EQUIPEMENT!J49)=0,"",ANXE_3_MATERIEL_EQUIPEMENT!J49)</f>
        <v/>
      </c>
      <c r="Y49" s="72" t="str">
        <f>IF((ANXE_3_MATERIEL_EQUIPEMENT!K49)=0,"",ANXE_3_MATERIEL_EQUIPEMENT!K49)</f>
        <v/>
      </c>
      <c r="Z49" s="72" t="str">
        <f>IF((ANXE_3_MATERIEL_EQUIPEMENT!L49)=0,"",ANXE_3_MATERIEL_EQUIPEMENT!L49)</f>
        <v/>
      </c>
      <c r="AA49" s="72" t="str">
        <f>IF((ANXE_3_MATERIEL_EQUIPEMENT!M49)=0,"",ANXE_3_MATERIEL_EQUIPEMENT!M49)</f>
        <v/>
      </c>
      <c r="AB49" s="30"/>
      <c r="AC49" s="19"/>
      <c r="AD49" s="72"/>
      <c r="AE49" s="70" t="str">
        <f t="shared" si="4"/>
        <v/>
      </c>
      <c r="AF49" s="54" t="str">
        <f t="shared" si="0"/>
        <v/>
      </c>
      <c r="AG49" s="61" t="str">
        <f t="shared" si="2"/>
        <v/>
      </c>
      <c r="AH49" s="60" t="str">
        <f t="shared" si="3"/>
        <v/>
      </c>
      <c r="AI49" s="55"/>
      <c r="AJ49" s="67"/>
      <c r="AK49" s="19"/>
      <c r="AL49" s="19"/>
    </row>
    <row r="50" spans="1:38" ht="15.75" x14ac:dyDescent="0.25">
      <c r="A50" s="19"/>
      <c r="B50" s="86"/>
      <c r="C50" s="86"/>
      <c r="D50" s="85"/>
      <c r="E50" s="86"/>
      <c r="F50" s="85"/>
      <c r="G50" s="84"/>
      <c r="H50" s="83"/>
      <c r="I50" s="138"/>
      <c r="J50" s="139"/>
      <c r="K50" s="138"/>
      <c r="L50" s="139"/>
      <c r="M50" s="108" t="str">
        <f t="shared" si="1"/>
        <v/>
      </c>
      <c r="N50" s="81"/>
      <c r="O50" s="19"/>
      <c r="P50" s="53"/>
      <c r="Q50" s="30" t="str">
        <f>IF((ANXE_3_MATERIEL_EQUIPEMENT!B50)=0,"",ANXE_3_MATERIEL_EQUIPEMENT!B50)</f>
        <v/>
      </c>
      <c r="R50" s="154" t="str">
        <f>IF((ANXE_3_MATERIEL_EQUIPEMENT!C50)=0,"",ANXE_3_MATERIEL_EQUIPEMENT!C50)</f>
        <v/>
      </c>
      <c r="S50" s="30" t="str">
        <f>IF((ANXE_3_MATERIEL_EQUIPEMENT!E50)=0,"",ANXE_3_MATERIEL_EQUIPEMENT!E50)</f>
        <v/>
      </c>
      <c r="T50" s="30" t="str">
        <f>IF((ANXE_3_MATERIEL_EQUIPEMENT!F50)=0,"",ANXE_3_MATERIEL_EQUIPEMENT!F50)</f>
        <v/>
      </c>
      <c r="U50" s="144" t="str">
        <f>IF((ANXE_3_MATERIEL_EQUIPEMENT!G50)=0,"",ANXE_3_MATERIEL_EQUIPEMENT!G50)</f>
        <v/>
      </c>
      <c r="V50" s="30" t="str">
        <f>IF((ANXE_3_MATERIEL_EQUIPEMENT!H50)=0,"",ANXE_3_MATERIEL_EQUIPEMENT!H50)</f>
        <v/>
      </c>
      <c r="W50" s="72" t="str">
        <f>IF((ANXE_3_MATERIEL_EQUIPEMENT!I50)=0,"",ANXE_3_MATERIEL_EQUIPEMENT!I50)</f>
        <v/>
      </c>
      <c r="X50" s="72" t="str">
        <f>IF((ANXE_3_MATERIEL_EQUIPEMENT!J50)=0,"",ANXE_3_MATERIEL_EQUIPEMENT!J50)</f>
        <v/>
      </c>
      <c r="Y50" s="72" t="str">
        <f>IF((ANXE_3_MATERIEL_EQUIPEMENT!K50)=0,"",ANXE_3_MATERIEL_EQUIPEMENT!K50)</f>
        <v/>
      </c>
      <c r="Z50" s="72" t="str">
        <f>IF((ANXE_3_MATERIEL_EQUIPEMENT!L50)=0,"",ANXE_3_MATERIEL_EQUIPEMENT!L50)</f>
        <v/>
      </c>
      <c r="AA50" s="72" t="str">
        <f>IF((ANXE_3_MATERIEL_EQUIPEMENT!M50)=0,"",ANXE_3_MATERIEL_EQUIPEMENT!M50)</f>
        <v/>
      </c>
      <c r="AB50" s="30"/>
      <c r="AC50" s="19"/>
      <c r="AD50" s="72"/>
      <c r="AE50" s="70" t="str">
        <f t="shared" si="4"/>
        <v/>
      </c>
      <c r="AF50" s="54" t="str">
        <f t="shared" si="0"/>
        <v/>
      </c>
      <c r="AG50" s="61" t="str">
        <f t="shared" si="2"/>
        <v/>
      </c>
      <c r="AH50" s="60" t="str">
        <f t="shared" si="3"/>
        <v/>
      </c>
      <c r="AI50" s="55"/>
      <c r="AJ50" s="67"/>
      <c r="AK50" s="19"/>
      <c r="AL50" s="19"/>
    </row>
    <row r="51" spans="1:38" ht="15.75" x14ac:dyDescent="0.25">
      <c r="A51" s="19"/>
      <c r="B51" s="86"/>
      <c r="C51" s="86"/>
      <c r="D51" s="85"/>
      <c r="E51" s="86"/>
      <c r="F51" s="85"/>
      <c r="G51" s="84"/>
      <c r="H51" s="83"/>
      <c r="I51" s="138"/>
      <c r="J51" s="139"/>
      <c r="K51" s="138"/>
      <c r="L51" s="139"/>
      <c r="M51" s="108" t="str">
        <f t="shared" si="1"/>
        <v/>
      </c>
      <c r="N51" s="81"/>
      <c r="O51" s="19"/>
      <c r="P51" s="53"/>
      <c r="Q51" s="30" t="str">
        <f>IF((ANXE_3_MATERIEL_EQUIPEMENT!B51)=0,"",ANXE_3_MATERIEL_EQUIPEMENT!B51)</f>
        <v/>
      </c>
      <c r="R51" s="154" t="str">
        <f>IF((ANXE_3_MATERIEL_EQUIPEMENT!C51)=0,"",ANXE_3_MATERIEL_EQUIPEMENT!C51)</f>
        <v/>
      </c>
      <c r="S51" s="30" t="str">
        <f>IF((ANXE_3_MATERIEL_EQUIPEMENT!E51)=0,"",ANXE_3_MATERIEL_EQUIPEMENT!E51)</f>
        <v/>
      </c>
      <c r="T51" s="30" t="str">
        <f>IF((ANXE_3_MATERIEL_EQUIPEMENT!F51)=0,"",ANXE_3_MATERIEL_EQUIPEMENT!F51)</f>
        <v/>
      </c>
      <c r="U51" s="144" t="str">
        <f>IF((ANXE_3_MATERIEL_EQUIPEMENT!G51)=0,"",ANXE_3_MATERIEL_EQUIPEMENT!G51)</f>
        <v/>
      </c>
      <c r="V51" s="30" t="str">
        <f>IF((ANXE_3_MATERIEL_EQUIPEMENT!H51)=0,"",ANXE_3_MATERIEL_EQUIPEMENT!H51)</f>
        <v/>
      </c>
      <c r="W51" s="72" t="str">
        <f>IF((ANXE_3_MATERIEL_EQUIPEMENT!I51)=0,"",ANXE_3_MATERIEL_EQUIPEMENT!I51)</f>
        <v/>
      </c>
      <c r="X51" s="72" t="str">
        <f>IF((ANXE_3_MATERIEL_EQUIPEMENT!J51)=0,"",ANXE_3_MATERIEL_EQUIPEMENT!J51)</f>
        <v/>
      </c>
      <c r="Y51" s="72" t="str">
        <f>IF((ANXE_3_MATERIEL_EQUIPEMENT!K51)=0,"",ANXE_3_MATERIEL_EQUIPEMENT!K51)</f>
        <v/>
      </c>
      <c r="Z51" s="72" t="str">
        <f>IF((ANXE_3_MATERIEL_EQUIPEMENT!L51)=0,"",ANXE_3_MATERIEL_EQUIPEMENT!L51)</f>
        <v/>
      </c>
      <c r="AA51" s="72" t="str">
        <f>IF((ANXE_3_MATERIEL_EQUIPEMENT!M51)=0,"",ANXE_3_MATERIEL_EQUIPEMENT!M51)</f>
        <v/>
      </c>
      <c r="AB51" s="30"/>
      <c r="AC51" s="19"/>
      <c r="AD51" s="72"/>
      <c r="AE51" s="70" t="str">
        <f t="shared" si="4"/>
        <v/>
      </c>
      <c r="AF51" s="54" t="str">
        <f t="shared" si="0"/>
        <v/>
      </c>
      <c r="AG51" s="61" t="str">
        <f t="shared" si="2"/>
        <v/>
      </c>
      <c r="AH51" s="60" t="str">
        <f t="shared" si="3"/>
        <v/>
      </c>
      <c r="AI51" s="55"/>
      <c r="AJ51" s="67"/>
      <c r="AK51" s="19"/>
      <c r="AL51" s="19"/>
    </row>
    <row r="52" spans="1:38" ht="15.75" x14ac:dyDescent="0.25">
      <c r="A52" s="19"/>
      <c r="B52" s="86"/>
      <c r="C52" s="86"/>
      <c r="D52" s="85"/>
      <c r="E52" s="86"/>
      <c r="F52" s="85"/>
      <c r="G52" s="84"/>
      <c r="H52" s="83"/>
      <c r="I52" s="138"/>
      <c r="J52" s="139"/>
      <c r="K52" s="138"/>
      <c r="L52" s="139"/>
      <c r="M52" s="108" t="str">
        <f t="shared" si="1"/>
        <v/>
      </c>
      <c r="N52" s="81"/>
      <c r="O52" s="19"/>
      <c r="P52" s="53"/>
      <c r="Q52" s="30" t="str">
        <f>IF((ANXE_3_MATERIEL_EQUIPEMENT!B52)=0,"",ANXE_3_MATERIEL_EQUIPEMENT!B52)</f>
        <v/>
      </c>
      <c r="R52" s="154" t="str">
        <f>IF((ANXE_3_MATERIEL_EQUIPEMENT!C52)=0,"",ANXE_3_MATERIEL_EQUIPEMENT!C52)</f>
        <v/>
      </c>
      <c r="S52" s="30" t="str">
        <f>IF((ANXE_3_MATERIEL_EQUIPEMENT!E52)=0,"",ANXE_3_MATERIEL_EQUIPEMENT!E52)</f>
        <v/>
      </c>
      <c r="T52" s="30" t="str">
        <f>IF((ANXE_3_MATERIEL_EQUIPEMENT!F52)=0,"",ANXE_3_MATERIEL_EQUIPEMENT!F52)</f>
        <v/>
      </c>
      <c r="U52" s="144" t="str">
        <f>IF((ANXE_3_MATERIEL_EQUIPEMENT!G52)=0,"",ANXE_3_MATERIEL_EQUIPEMENT!G52)</f>
        <v/>
      </c>
      <c r="V52" s="30" t="str">
        <f>IF((ANXE_3_MATERIEL_EQUIPEMENT!H52)=0,"",ANXE_3_MATERIEL_EQUIPEMENT!H52)</f>
        <v/>
      </c>
      <c r="W52" s="72" t="str">
        <f>IF((ANXE_3_MATERIEL_EQUIPEMENT!I52)=0,"",ANXE_3_MATERIEL_EQUIPEMENT!I52)</f>
        <v/>
      </c>
      <c r="X52" s="72" t="str">
        <f>IF((ANXE_3_MATERIEL_EQUIPEMENT!J52)=0,"",ANXE_3_MATERIEL_EQUIPEMENT!J52)</f>
        <v/>
      </c>
      <c r="Y52" s="72" t="str">
        <f>IF((ANXE_3_MATERIEL_EQUIPEMENT!K52)=0,"",ANXE_3_MATERIEL_EQUIPEMENT!K52)</f>
        <v/>
      </c>
      <c r="Z52" s="72" t="str">
        <f>IF((ANXE_3_MATERIEL_EQUIPEMENT!L52)=0,"",ANXE_3_MATERIEL_EQUIPEMENT!L52)</f>
        <v/>
      </c>
      <c r="AA52" s="72" t="str">
        <f>IF((ANXE_3_MATERIEL_EQUIPEMENT!M52)=0,"",ANXE_3_MATERIEL_EQUIPEMENT!M52)</f>
        <v/>
      </c>
      <c r="AB52" s="30"/>
      <c r="AC52" s="19"/>
      <c r="AD52" s="72"/>
      <c r="AE52" s="70" t="str">
        <f t="shared" si="4"/>
        <v/>
      </c>
      <c r="AF52" s="54" t="str">
        <f t="shared" si="0"/>
        <v/>
      </c>
      <c r="AG52" s="61" t="str">
        <f t="shared" si="2"/>
        <v/>
      </c>
      <c r="AH52" s="60" t="str">
        <f t="shared" si="3"/>
        <v/>
      </c>
      <c r="AI52" s="55"/>
      <c r="AJ52" s="67"/>
      <c r="AK52" s="19"/>
      <c r="AL52" s="19"/>
    </row>
    <row r="53" spans="1:38" ht="15.75" x14ac:dyDescent="0.25">
      <c r="A53" s="19"/>
      <c r="B53" s="86"/>
      <c r="C53" s="86"/>
      <c r="D53" s="85"/>
      <c r="E53" s="86"/>
      <c r="F53" s="85"/>
      <c r="G53" s="84"/>
      <c r="H53" s="83"/>
      <c r="I53" s="138"/>
      <c r="J53" s="139"/>
      <c r="K53" s="138"/>
      <c r="L53" s="139"/>
      <c r="M53" s="108" t="str">
        <f t="shared" si="1"/>
        <v/>
      </c>
      <c r="N53" s="81"/>
      <c r="O53" s="19"/>
      <c r="P53" s="53"/>
      <c r="Q53" s="30" t="str">
        <f>IF((ANXE_3_MATERIEL_EQUIPEMENT!B53)=0,"",ANXE_3_MATERIEL_EQUIPEMENT!B53)</f>
        <v/>
      </c>
      <c r="R53" s="154" t="str">
        <f>IF((ANXE_3_MATERIEL_EQUIPEMENT!C53)=0,"",ANXE_3_MATERIEL_EQUIPEMENT!C53)</f>
        <v/>
      </c>
      <c r="S53" s="30" t="str">
        <f>IF((ANXE_3_MATERIEL_EQUIPEMENT!E53)=0,"",ANXE_3_MATERIEL_EQUIPEMENT!E53)</f>
        <v/>
      </c>
      <c r="T53" s="30" t="str">
        <f>IF((ANXE_3_MATERIEL_EQUIPEMENT!F53)=0,"",ANXE_3_MATERIEL_EQUIPEMENT!F53)</f>
        <v/>
      </c>
      <c r="U53" s="144" t="str">
        <f>IF((ANXE_3_MATERIEL_EQUIPEMENT!G53)=0,"",ANXE_3_MATERIEL_EQUIPEMENT!G53)</f>
        <v/>
      </c>
      <c r="V53" s="30" t="str">
        <f>IF((ANXE_3_MATERIEL_EQUIPEMENT!H53)=0,"",ANXE_3_MATERIEL_EQUIPEMENT!H53)</f>
        <v/>
      </c>
      <c r="W53" s="72" t="str">
        <f>IF((ANXE_3_MATERIEL_EQUIPEMENT!I53)=0,"",ANXE_3_MATERIEL_EQUIPEMENT!I53)</f>
        <v/>
      </c>
      <c r="X53" s="72" t="str">
        <f>IF((ANXE_3_MATERIEL_EQUIPEMENT!J53)=0,"",ANXE_3_MATERIEL_EQUIPEMENT!J53)</f>
        <v/>
      </c>
      <c r="Y53" s="72" t="str">
        <f>IF((ANXE_3_MATERIEL_EQUIPEMENT!K53)=0,"",ANXE_3_MATERIEL_EQUIPEMENT!K53)</f>
        <v/>
      </c>
      <c r="Z53" s="72" t="str">
        <f>IF((ANXE_3_MATERIEL_EQUIPEMENT!L53)=0,"",ANXE_3_MATERIEL_EQUIPEMENT!L53)</f>
        <v/>
      </c>
      <c r="AA53" s="72" t="str">
        <f>IF((ANXE_3_MATERIEL_EQUIPEMENT!M53)=0,"",ANXE_3_MATERIEL_EQUIPEMENT!M53)</f>
        <v/>
      </c>
      <c r="AB53" s="30"/>
      <c r="AC53" s="19"/>
      <c r="AD53" s="72"/>
      <c r="AE53" s="70" t="str">
        <f t="shared" si="4"/>
        <v/>
      </c>
      <c r="AF53" s="54" t="str">
        <f t="shared" si="0"/>
        <v/>
      </c>
      <c r="AG53" s="61" t="str">
        <f t="shared" si="2"/>
        <v/>
      </c>
      <c r="AH53" s="60" t="str">
        <f t="shared" si="3"/>
        <v/>
      </c>
      <c r="AI53" s="55"/>
      <c r="AJ53" s="67"/>
      <c r="AK53" s="19"/>
      <c r="AL53" s="19"/>
    </row>
    <row r="54" spans="1:38" ht="15.75" x14ac:dyDescent="0.25">
      <c r="A54" s="19"/>
      <c r="B54" s="86"/>
      <c r="C54" s="86"/>
      <c r="D54" s="85"/>
      <c r="E54" s="86"/>
      <c r="F54" s="85"/>
      <c r="G54" s="84"/>
      <c r="H54" s="83"/>
      <c r="I54" s="138"/>
      <c r="J54" s="139"/>
      <c r="K54" s="138"/>
      <c r="L54" s="139"/>
      <c r="M54" s="108" t="str">
        <f t="shared" si="1"/>
        <v/>
      </c>
      <c r="N54" s="81"/>
      <c r="O54" s="19"/>
      <c r="P54" s="53"/>
      <c r="Q54" s="30" t="str">
        <f>IF((ANXE_3_MATERIEL_EQUIPEMENT!B54)=0,"",ANXE_3_MATERIEL_EQUIPEMENT!B54)</f>
        <v/>
      </c>
      <c r="R54" s="154" t="str">
        <f>IF((ANXE_3_MATERIEL_EQUIPEMENT!C54)=0,"",ANXE_3_MATERIEL_EQUIPEMENT!C54)</f>
        <v/>
      </c>
      <c r="S54" s="30" t="str">
        <f>IF((ANXE_3_MATERIEL_EQUIPEMENT!E54)=0,"",ANXE_3_MATERIEL_EQUIPEMENT!E54)</f>
        <v/>
      </c>
      <c r="T54" s="30" t="str">
        <f>IF((ANXE_3_MATERIEL_EQUIPEMENT!F54)=0,"",ANXE_3_MATERIEL_EQUIPEMENT!F54)</f>
        <v/>
      </c>
      <c r="U54" s="144" t="str">
        <f>IF((ANXE_3_MATERIEL_EQUIPEMENT!G54)=0,"",ANXE_3_MATERIEL_EQUIPEMENT!G54)</f>
        <v/>
      </c>
      <c r="V54" s="30" t="str">
        <f>IF((ANXE_3_MATERIEL_EQUIPEMENT!H54)=0,"",ANXE_3_MATERIEL_EQUIPEMENT!H54)</f>
        <v/>
      </c>
      <c r="W54" s="72" t="str">
        <f>IF((ANXE_3_MATERIEL_EQUIPEMENT!I54)=0,"",ANXE_3_MATERIEL_EQUIPEMENT!I54)</f>
        <v/>
      </c>
      <c r="X54" s="72" t="str">
        <f>IF((ANXE_3_MATERIEL_EQUIPEMENT!J54)=0,"",ANXE_3_MATERIEL_EQUIPEMENT!J54)</f>
        <v/>
      </c>
      <c r="Y54" s="72" t="str">
        <f>IF((ANXE_3_MATERIEL_EQUIPEMENT!K54)=0,"",ANXE_3_MATERIEL_EQUIPEMENT!K54)</f>
        <v/>
      </c>
      <c r="Z54" s="72" t="str">
        <f>IF((ANXE_3_MATERIEL_EQUIPEMENT!L54)=0,"",ANXE_3_MATERIEL_EQUIPEMENT!L54)</f>
        <v/>
      </c>
      <c r="AA54" s="72" t="str">
        <f>IF((ANXE_3_MATERIEL_EQUIPEMENT!M54)=0,"",ANXE_3_MATERIEL_EQUIPEMENT!M54)</f>
        <v/>
      </c>
      <c r="AB54" s="30"/>
      <c r="AC54" s="19"/>
      <c r="AD54" s="72"/>
      <c r="AE54" s="70" t="str">
        <f t="shared" si="4"/>
        <v/>
      </c>
      <c r="AF54" s="54" t="str">
        <f t="shared" si="0"/>
        <v/>
      </c>
      <c r="AG54" s="61" t="str">
        <f t="shared" si="2"/>
        <v/>
      </c>
      <c r="AH54" s="60" t="str">
        <f t="shared" si="3"/>
        <v/>
      </c>
      <c r="AI54" s="55"/>
      <c r="AJ54" s="67"/>
      <c r="AK54" s="19"/>
      <c r="AL54" s="19"/>
    </row>
    <row r="55" spans="1:38" ht="15.75" x14ac:dyDescent="0.25">
      <c r="A55" s="19"/>
      <c r="B55" s="86"/>
      <c r="C55" s="86"/>
      <c r="D55" s="85"/>
      <c r="E55" s="86"/>
      <c r="F55" s="85"/>
      <c r="G55" s="84"/>
      <c r="H55" s="83"/>
      <c r="I55" s="138"/>
      <c r="J55" s="139"/>
      <c r="K55" s="138"/>
      <c r="L55" s="139"/>
      <c r="M55" s="108" t="str">
        <f t="shared" si="1"/>
        <v/>
      </c>
      <c r="N55" s="81"/>
      <c r="O55" s="19"/>
      <c r="P55" s="53"/>
      <c r="Q55" s="30" t="str">
        <f>IF((ANXE_3_MATERIEL_EQUIPEMENT!B55)=0,"",ANXE_3_MATERIEL_EQUIPEMENT!B55)</f>
        <v/>
      </c>
      <c r="R55" s="154" t="str">
        <f>IF((ANXE_3_MATERIEL_EQUIPEMENT!C55)=0,"",ANXE_3_MATERIEL_EQUIPEMENT!C55)</f>
        <v/>
      </c>
      <c r="S55" s="30" t="str">
        <f>IF((ANXE_3_MATERIEL_EQUIPEMENT!E55)=0,"",ANXE_3_MATERIEL_EQUIPEMENT!E55)</f>
        <v/>
      </c>
      <c r="T55" s="30" t="str">
        <f>IF((ANXE_3_MATERIEL_EQUIPEMENT!F55)=0,"",ANXE_3_MATERIEL_EQUIPEMENT!F55)</f>
        <v/>
      </c>
      <c r="U55" s="144" t="str">
        <f>IF((ANXE_3_MATERIEL_EQUIPEMENT!G55)=0,"",ANXE_3_MATERIEL_EQUIPEMENT!G55)</f>
        <v/>
      </c>
      <c r="V55" s="30" t="str">
        <f>IF((ANXE_3_MATERIEL_EQUIPEMENT!H55)=0,"",ANXE_3_MATERIEL_EQUIPEMENT!H55)</f>
        <v/>
      </c>
      <c r="W55" s="72" t="str">
        <f>IF((ANXE_3_MATERIEL_EQUIPEMENT!I55)=0,"",ANXE_3_MATERIEL_EQUIPEMENT!I55)</f>
        <v/>
      </c>
      <c r="X55" s="72" t="str">
        <f>IF((ANXE_3_MATERIEL_EQUIPEMENT!J55)=0,"",ANXE_3_MATERIEL_EQUIPEMENT!J55)</f>
        <v/>
      </c>
      <c r="Y55" s="72" t="str">
        <f>IF((ANXE_3_MATERIEL_EQUIPEMENT!K55)=0,"",ANXE_3_MATERIEL_EQUIPEMENT!K55)</f>
        <v/>
      </c>
      <c r="Z55" s="72" t="str">
        <f>IF((ANXE_3_MATERIEL_EQUIPEMENT!L55)=0,"",ANXE_3_MATERIEL_EQUIPEMENT!L55)</f>
        <v/>
      </c>
      <c r="AA55" s="72" t="str">
        <f>IF((ANXE_3_MATERIEL_EQUIPEMENT!M55)=0,"",ANXE_3_MATERIEL_EQUIPEMENT!M55)</f>
        <v/>
      </c>
      <c r="AB55" s="30"/>
      <c r="AC55" s="19"/>
      <c r="AD55" s="72"/>
      <c r="AE55" s="70" t="str">
        <f t="shared" si="4"/>
        <v/>
      </c>
      <c r="AF55" s="54" t="str">
        <f t="shared" si="0"/>
        <v/>
      </c>
      <c r="AG55" s="61" t="str">
        <f t="shared" si="2"/>
        <v/>
      </c>
      <c r="AH55" s="60" t="str">
        <f t="shared" si="3"/>
        <v/>
      </c>
      <c r="AI55" s="55"/>
      <c r="AJ55" s="67"/>
      <c r="AK55" s="19"/>
      <c r="AL55" s="19"/>
    </row>
    <row r="56" spans="1:38" ht="15.75" x14ac:dyDescent="0.25">
      <c r="A56" s="19"/>
      <c r="B56" s="86"/>
      <c r="C56" s="86"/>
      <c r="D56" s="85"/>
      <c r="E56" s="86"/>
      <c r="F56" s="85"/>
      <c r="G56" s="84"/>
      <c r="H56" s="83"/>
      <c r="I56" s="138"/>
      <c r="J56" s="139"/>
      <c r="K56" s="138"/>
      <c r="L56" s="139"/>
      <c r="M56" s="108" t="str">
        <f t="shared" si="1"/>
        <v/>
      </c>
      <c r="N56" s="81"/>
      <c r="O56" s="19"/>
      <c r="P56" s="53"/>
      <c r="Q56" s="30" t="str">
        <f>IF((ANXE_3_MATERIEL_EQUIPEMENT!B56)=0,"",ANXE_3_MATERIEL_EQUIPEMENT!B56)</f>
        <v/>
      </c>
      <c r="R56" s="154" t="str">
        <f>IF((ANXE_3_MATERIEL_EQUIPEMENT!C56)=0,"",ANXE_3_MATERIEL_EQUIPEMENT!C56)</f>
        <v/>
      </c>
      <c r="S56" s="30" t="str">
        <f>IF((ANXE_3_MATERIEL_EQUIPEMENT!E56)=0,"",ANXE_3_MATERIEL_EQUIPEMENT!E56)</f>
        <v/>
      </c>
      <c r="T56" s="30" t="str">
        <f>IF((ANXE_3_MATERIEL_EQUIPEMENT!F56)=0,"",ANXE_3_MATERIEL_EQUIPEMENT!F56)</f>
        <v/>
      </c>
      <c r="U56" s="144" t="str">
        <f>IF((ANXE_3_MATERIEL_EQUIPEMENT!G56)=0,"",ANXE_3_MATERIEL_EQUIPEMENT!G56)</f>
        <v/>
      </c>
      <c r="V56" s="30" t="str">
        <f>IF((ANXE_3_MATERIEL_EQUIPEMENT!H56)=0,"",ANXE_3_MATERIEL_EQUIPEMENT!H56)</f>
        <v/>
      </c>
      <c r="W56" s="72" t="str">
        <f>IF((ANXE_3_MATERIEL_EQUIPEMENT!I56)=0,"",ANXE_3_MATERIEL_EQUIPEMENT!I56)</f>
        <v/>
      </c>
      <c r="X56" s="72" t="str">
        <f>IF((ANXE_3_MATERIEL_EQUIPEMENT!J56)=0,"",ANXE_3_MATERIEL_EQUIPEMENT!J56)</f>
        <v/>
      </c>
      <c r="Y56" s="72" t="str">
        <f>IF((ANXE_3_MATERIEL_EQUIPEMENT!K56)=0,"",ANXE_3_MATERIEL_EQUIPEMENT!K56)</f>
        <v/>
      </c>
      <c r="Z56" s="72" t="str">
        <f>IF((ANXE_3_MATERIEL_EQUIPEMENT!L56)=0,"",ANXE_3_MATERIEL_EQUIPEMENT!L56)</f>
        <v/>
      </c>
      <c r="AA56" s="72" t="str">
        <f>IF((ANXE_3_MATERIEL_EQUIPEMENT!M56)=0,"",ANXE_3_MATERIEL_EQUIPEMENT!M56)</f>
        <v/>
      </c>
      <c r="AB56" s="30"/>
      <c r="AC56" s="19"/>
      <c r="AD56" s="72"/>
      <c r="AE56" s="70" t="str">
        <f t="shared" si="4"/>
        <v/>
      </c>
      <c r="AF56" s="54" t="str">
        <f t="shared" si="0"/>
        <v/>
      </c>
      <c r="AG56" s="61" t="str">
        <f t="shared" si="2"/>
        <v/>
      </c>
      <c r="AH56" s="60" t="str">
        <f t="shared" si="3"/>
        <v/>
      </c>
      <c r="AI56" s="55"/>
      <c r="AJ56" s="67"/>
      <c r="AK56" s="19"/>
      <c r="AL56" s="19"/>
    </row>
    <row r="57" spans="1:38" ht="15.75" x14ac:dyDescent="0.25">
      <c r="A57" s="19"/>
      <c r="B57" s="86"/>
      <c r="C57" s="86"/>
      <c r="D57" s="85"/>
      <c r="E57" s="86"/>
      <c r="F57" s="85"/>
      <c r="G57" s="84"/>
      <c r="H57" s="83"/>
      <c r="I57" s="138"/>
      <c r="J57" s="139"/>
      <c r="K57" s="138"/>
      <c r="L57" s="139"/>
      <c r="M57" s="108" t="str">
        <f t="shared" si="1"/>
        <v/>
      </c>
      <c r="N57" s="81"/>
      <c r="O57" s="19"/>
      <c r="P57" s="53"/>
      <c r="Q57" s="30" t="str">
        <f>IF((ANXE_3_MATERIEL_EQUIPEMENT!B57)=0,"",ANXE_3_MATERIEL_EQUIPEMENT!B57)</f>
        <v/>
      </c>
      <c r="R57" s="154" t="str">
        <f>IF((ANXE_3_MATERIEL_EQUIPEMENT!C57)=0,"",ANXE_3_MATERIEL_EQUIPEMENT!C57)</f>
        <v/>
      </c>
      <c r="S57" s="30" t="str">
        <f>IF((ANXE_3_MATERIEL_EQUIPEMENT!E57)=0,"",ANXE_3_MATERIEL_EQUIPEMENT!E57)</f>
        <v/>
      </c>
      <c r="T57" s="30" t="str">
        <f>IF((ANXE_3_MATERIEL_EQUIPEMENT!F57)=0,"",ANXE_3_MATERIEL_EQUIPEMENT!F57)</f>
        <v/>
      </c>
      <c r="U57" s="144" t="str">
        <f>IF((ANXE_3_MATERIEL_EQUIPEMENT!G57)=0,"",ANXE_3_MATERIEL_EQUIPEMENT!G57)</f>
        <v/>
      </c>
      <c r="V57" s="30" t="str">
        <f>IF((ANXE_3_MATERIEL_EQUIPEMENT!H57)=0,"",ANXE_3_MATERIEL_EQUIPEMENT!H57)</f>
        <v/>
      </c>
      <c r="W57" s="72" t="str">
        <f>IF((ANXE_3_MATERIEL_EQUIPEMENT!I57)=0,"",ANXE_3_MATERIEL_EQUIPEMENT!I57)</f>
        <v/>
      </c>
      <c r="X57" s="72" t="str">
        <f>IF((ANXE_3_MATERIEL_EQUIPEMENT!J57)=0,"",ANXE_3_MATERIEL_EQUIPEMENT!J57)</f>
        <v/>
      </c>
      <c r="Y57" s="72" t="str">
        <f>IF((ANXE_3_MATERIEL_EQUIPEMENT!K57)=0,"",ANXE_3_MATERIEL_EQUIPEMENT!K57)</f>
        <v/>
      </c>
      <c r="Z57" s="72" t="str">
        <f>IF((ANXE_3_MATERIEL_EQUIPEMENT!L57)=0,"",ANXE_3_MATERIEL_EQUIPEMENT!L57)</f>
        <v/>
      </c>
      <c r="AA57" s="72" t="str">
        <f>IF((ANXE_3_MATERIEL_EQUIPEMENT!M57)=0,"",ANXE_3_MATERIEL_EQUIPEMENT!M57)</f>
        <v/>
      </c>
      <c r="AB57" s="30"/>
      <c r="AC57" s="19"/>
      <c r="AD57" s="72"/>
      <c r="AE57" s="70" t="str">
        <f t="shared" si="4"/>
        <v/>
      </c>
      <c r="AF57" s="54" t="str">
        <f t="shared" si="0"/>
        <v/>
      </c>
      <c r="AG57" s="61" t="str">
        <f t="shared" si="2"/>
        <v/>
      </c>
      <c r="AH57" s="60" t="str">
        <f t="shared" si="3"/>
        <v/>
      </c>
      <c r="AI57" s="55"/>
      <c r="AJ57" s="67"/>
      <c r="AK57" s="19"/>
      <c r="AL57" s="19"/>
    </row>
    <row r="58" spans="1:38" ht="15.75" x14ac:dyDescent="0.25">
      <c r="A58" s="19"/>
      <c r="B58" s="86"/>
      <c r="C58" s="86"/>
      <c r="D58" s="85"/>
      <c r="E58" s="86"/>
      <c r="F58" s="85"/>
      <c r="G58" s="84"/>
      <c r="H58" s="83"/>
      <c r="I58" s="138"/>
      <c r="J58" s="139"/>
      <c r="K58" s="138"/>
      <c r="L58" s="139"/>
      <c r="M58" s="108" t="str">
        <f t="shared" si="1"/>
        <v/>
      </c>
      <c r="N58" s="81"/>
      <c r="O58" s="19"/>
      <c r="P58" s="53"/>
      <c r="Q58" s="30" t="str">
        <f>IF((ANXE_3_MATERIEL_EQUIPEMENT!B58)=0,"",ANXE_3_MATERIEL_EQUIPEMENT!B58)</f>
        <v/>
      </c>
      <c r="R58" s="154" t="str">
        <f>IF((ANXE_3_MATERIEL_EQUIPEMENT!C58)=0,"",ANXE_3_MATERIEL_EQUIPEMENT!C58)</f>
        <v/>
      </c>
      <c r="S58" s="30" t="str">
        <f>IF((ANXE_3_MATERIEL_EQUIPEMENT!E58)=0,"",ANXE_3_MATERIEL_EQUIPEMENT!E58)</f>
        <v/>
      </c>
      <c r="T58" s="30" t="str">
        <f>IF((ANXE_3_MATERIEL_EQUIPEMENT!F58)=0,"",ANXE_3_MATERIEL_EQUIPEMENT!F58)</f>
        <v/>
      </c>
      <c r="U58" s="144" t="str">
        <f>IF((ANXE_3_MATERIEL_EQUIPEMENT!G58)=0,"",ANXE_3_MATERIEL_EQUIPEMENT!G58)</f>
        <v/>
      </c>
      <c r="V58" s="30" t="str">
        <f>IF((ANXE_3_MATERIEL_EQUIPEMENT!H58)=0,"",ANXE_3_MATERIEL_EQUIPEMENT!H58)</f>
        <v/>
      </c>
      <c r="W58" s="72" t="str">
        <f>IF((ANXE_3_MATERIEL_EQUIPEMENT!I58)=0,"",ANXE_3_MATERIEL_EQUIPEMENT!I58)</f>
        <v/>
      </c>
      <c r="X58" s="72" t="str">
        <f>IF((ANXE_3_MATERIEL_EQUIPEMENT!J58)=0,"",ANXE_3_MATERIEL_EQUIPEMENT!J58)</f>
        <v/>
      </c>
      <c r="Y58" s="72" t="str">
        <f>IF((ANXE_3_MATERIEL_EQUIPEMENT!K58)=0,"",ANXE_3_MATERIEL_EQUIPEMENT!K58)</f>
        <v/>
      </c>
      <c r="Z58" s="72" t="str">
        <f>IF((ANXE_3_MATERIEL_EQUIPEMENT!L58)=0,"",ANXE_3_MATERIEL_EQUIPEMENT!L58)</f>
        <v/>
      </c>
      <c r="AA58" s="72" t="str">
        <f>IF((ANXE_3_MATERIEL_EQUIPEMENT!M58)=0,"",ANXE_3_MATERIEL_EQUIPEMENT!M58)</f>
        <v/>
      </c>
      <c r="AB58" s="30"/>
      <c r="AC58" s="19"/>
      <c r="AD58" s="72"/>
      <c r="AE58" s="70" t="str">
        <f t="shared" si="4"/>
        <v/>
      </c>
      <c r="AF58" s="54" t="str">
        <f t="shared" si="0"/>
        <v/>
      </c>
      <c r="AG58" s="61" t="str">
        <f t="shared" si="2"/>
        <v/>
      </c>
      <c r="AH58" s="60" t="str">
        <f t="shared" si="3"/>
        <v/>
      </c>
      <c r="AI58" s="55"/>
      <c r="AJ58" s="67"/>
      <c r="AK58" s="19"/>
      <c r="AL58" s="19"/>
    </row>
    <row r="59" spans="1:38" ht="15.75" x14ac:dyDescent="0.25">
      <c r="A59" s="19"/>
      <c r="B59" s="86"/>
      <c r="C59" s="86"/>
      <c r="D59" s="85"/>
      <c r="E59" s="86"/>
      <c r="F59" s="85"/>
      <c r="G59" s="84"/>
      <c r="H59" s="83"/>
      <c r="I59" s="138"/>
      <c r="J59" s="139"/>
      <c r="K59" s="138"/>
      <c r="L59" s="139"/>
      <c r="M59" s="108" t="str">
        <f t="shared" si="1"/>
        <v/>
      </c>
      <c r="N59" s="81"/>
      <c r="O59" s="19"/>
      <c r="P59" s="53"/>
      <c r="Q59" s="30" t="str">
        <f>IF((ANXE_3_MATERIEL_EQUIPEMENT!B59)=0,"",ANXE_3_MATERIEL_EQUIPEMENT!B59)</f>
        <v/>
      </c>
      <c r="R59" s="154" t="str">
        <f>IF((ANXE_3_MATERIEL_EQUIPEMENT!C59)=0,"",ANXE_3_MATERIEL_EQUIPEMENT!C59)</f>
        <v/>
      </c>
      <c r="S59" s="30" t="str">
        <f>IF((ANXE_3_MATERIEL_EQUIPEMENT!E59)=0,"",ANXE_3_MATERIEL_EQUIPEMENT!E59)</f>
        <v/>
      </c>
      <c r="T59" s="30" t="str">
        <f>IF((ANXE_3_MATERIEL_EQUIPEMENT!F59)=0,"",ANXE_3_MATERIEL_EQUIPEMENT!F59)</f>
        <v/>
      </c>
      <c r="U59" s="144" t="str">
        <f>IF((ANXE_3_MATERIEL_EQUIPEMENT!G59)=0,"",ANXE_3_MATERIEL_EQUIPEMENT!G59)</f>
        <v/>
      </c>
      <c r="V59" s="30" t="str">
        <f>IF((ANXE_3_MATERIEL_EQUIPEMENT!H59)=0,"",ANXE_3_MATERIEL_EQUIPEMENT!H59)</f>
        <v/>
      </c>
      <c r="W59" s="72" t="str">
        <f>IF((ANXE_3_MATERIEL_EQUIPEMENT!I59)=0,"",ANXE_3_MATERIEL_EQUIPEMENT!I59)</f>
        <v/>
      </c>
      <c r="X59" s="72" t="str">
        <f>IF((ANXE_3_MATERIEL_EQUIPEMENT!J59)=0,"",ANXE_3_MATERIEL_EQUIPEMENT!J59)</f>
        <v/>
      </c>
      <c r="Y59" s="72" t="str">
        <f>IF((ANXE_3_MATERIEL_EQUIPEMENT!K59)=0,"",ANXE_3_MATERIEL_EQUIPEMENT!K59)</f>
        <v/>
      </c>
      <c r="Z59" s="72" t="str">
        <f>IF((ANXE_3_MATERIEL_EQUIPEMENT!L59)=0,"",ANXE_3_MATERIEL_EQUIPEMENT!L59)</f>
        <v/>
      </c>
      <c r="AA59" s="72" t="str">
        <f>IF((ANXE_3_MATERIEL_EQUIPEMENT!M59)=0,"",ANXE_3_MATERIEL_EQUIPEMENT!M59)</f>
        <v/>
      </c>
      <c r="AB59" s="30"/>
      <c r="AC59" s="19"/>
      <c r="AD59" s="72"/>
      <c r="AE59" s="70" t="str">
        <f t="shared" si="4"/>
        <v/>
      </c>
      <c r="AF59" s="54" t="str">
        <f t="shared" si="0"/>
        <v/>
      </c>
      <c r="AG59" s="61" t="str">
        <f t="shared" si="2"/>
        <v/>
      </c>
      <c r="AH59" s="60" t="str">
        <f t="shared" si="3"/>
        <v/>
      </c>
      <c r="AI59" s="55"/>
      <c r="AJ59" s="67"/>
      <c r="AK59" s="19"/>
      <c r="AL59" s="19"/>
    </row>
    <row r="60" spans="1:38" ht="15.75" x14ac:dyDescent="0.25">
      <c r="A60" s="19"/>
      <c r="B60" s="86"/>
      <c r="C60" s="86"/>
      <c r="D60" s="85"/>
      <c r="E60" s="86"/>
      <c r="F60" s="85"/>
      <c r="G60" s="84"/>
      <c r="H60" s="83"/>
      <c r="I60" s="138"/>
      <c r="J60" s="139"/>
      <c r="K60" s="138"/>
      <c r="L60" s="139"/>
      <c r="M60" s="108" t="str">
        <f t="shared" si="1"/>
        <v/>
      </c>
      <c r="N60" s="81"/>
      <c r="O60" s="19"/>
      <c r="P60" s="53"/>
      <c r="Q60" s="30" t="str">
        <f>IF((ANXE_3_MATERIEL_EQUIPEMENT!B60)=0,"",ANXE_3_MATERIEL_EQUIPEMENT!B60)</f>
        <v/>
      </c>
      <c r="R60" s="154" t="str">
        <f>IF((ANXE_3_MATERIEL_EQUIPEMENT!C60)=0,"",ANXE_3_MATERIEL_EQUIPEMENT!C60)</f>
        <v/>
      </c>
      <c r="S60" s="30" t="str">
        <f>IF((ANXE_3_MATERIEL_EQUIPEMENT!E60)=0,"",ANXE_3_MATERIEL_EQUIPEMENT!E60)</f>
        <v/>
      </c>
      <c r="T60" s="30" t="str">
        <f>IF((ANXE_3_MATERIEL_EQUIPEMENT!F60)=0,"",ANXE_3_MATERIEL_EQUIPEMENT!F60)</f>
        <v/>
      </c>
      <c r="U60" s="144" t="str">
        <f>IF((ANXE_3_MATERIEL_EQUIPEMENT!G60)=0,"",ANXE_3_MATERIEL_EQUIPEMENT!G60)</f>
        <v/>
      </c>
      <c r="V60" s="30" t="str">
        <f>IF((ANXE_3_MATERIEL_EQUIPEMENT!H60)=0,"",ANXE_3_MATERIEL_EQUIPEMENT!H60)</f>
        <v/>
      </c>
      <c r="W60" s="72" t="str">
        <f>IF((ANXE_3_MATERIEL_EQUIPEMENT!I60)=0,"",ANXE_3_MATERIEL_EQUIPEMENT!I60)</f>
        <v/>
      </c>
      <c r="X60" s="72" t="str">
        <f>IF((ANXE_3_MATERIEL_EQUIPEMENT!J60)=0,"",ANXE_3_MATERIEL_EQUIPEMENT!J60)</f>
        <v/>
      </c>
      <c r="Y60" s="72" t="str">
        <f>IF((ANXE_3_MATERIEL_EQUIPEMENT!K60)=0,"",ANXE_3_MATERIEL_EQUIPEMENT!K60)</f>
        <v/>
      </c>
      <c r="Z60" s="72" t="str">
        <f>IF((ANXE_3_MATERIEL_EQUIPEMENT!L60)=0,"",ANXE_3_MATERIEL_EQUIPEMENT!L60)</f>
        <v/>
      </c>
      <c r="AA60" s="72" t="str">
        <f>IF((ANXE_3_MATERIEL_EQUIPEMENT!M60)=0,"",ANXE_3_MATERIEL_EQUIPEMENT!M60)</f>
        <v/>
      </c>
      <c r="AB60" s="30"/>
      <c r="AC60" s="19"/>
      <c r="AD60" s="72"/>
      <c r="AE60" s="70" t="str">
        <f t="shared" si="4"/>
        <v/>
      </c>
      <c r="AF60" s="54" t="str">
        <f t="shared" si="0"/>
        <v/>
      </c>
      <c r="AG60" s="61" t="str">
        <f t="shared" si="2"/>
        <v/>
      </c>
      <c r="AH60" s="60" t="str">
        <f t="shared" si="3"/>
        <v/>
      </c>
      <c r="AI60" s="55"/>
      <c r="AJ60" s="67"/>
      <c r="AK60" s="19"/>
      <c r="AL60" s="19"/>
    </row>
    <row r="61" spans="1:38" ht="15.75" x14ac:dyDescent="0.25">
      <c r="A61" s="19"/>
      <c r="B61" s="86"/>
      <c r="C61" s="86"/>
      <c r="D61" s="85"/>
      <c r="E61" s="86"/>
      <c r="F61" s="85"/>
      <c r="G61" s="84"/>
      <c r="H61" s="83"/>
      <c r="I61" s="138"/>
      <c r="J61" s="139"/>
      <c r="K61" s="138"/>
      <c r="L61" s="139"/>
      <c r="M61" s="108" t="str">
        <f t="shared" si="1"/>
        <v/>
      </c>
      <c r="N61" s="81"/>
      <c r="O61" s="19"/>
      <c r="P61" s="53"/>
      <c r="Q61" s="30" t="str">
        <f>IF((ANXE_3_MATERIEL_EQUIPEMENT!B61)=0,"",ANXE_3_MATERIEL_EQUIPEMENT!B61)</f>
        <v/>
      </c>
      <c r="R61" s="154" t="str">
        <f>IF((ANXE_3_MATERIEL_EQUIPEMENT!C61)=0,"",ANXE_3_MATERIEL_EQUIPEMENT!C61)</f>
        <v/>
      </c>
      <c r="S61" s="30" t="str">
        <f>IF((ANXE_3_MATERIEL_EQUIPEMENT!E61)=0,"",ANXE_3_MATERIEL_EQUIPEMENT!E61)</f>
        <v/>
      </c>
      <c r="T61" s="30" t="str">
        <f>IF((ANXE_3_MATERIEL_EQUIPEMENT!F61)=0,"",ANXE_3_MATERIEL_EQUIPEMENT!F61)</f>
        <v/>
      </c>
      <c r="U61" s="144" t="str">
        <f>IF((ANXE_3_MATERIEL_EQUIPEMENT!G61)=0,"",ANXE_3_MATERIEL_EQUIPEMENT!G61)</f>
        <v/>
      </c>
      <c r="V61" s="30" t="str">
        <f>IF((ANXE_3_MATERIEL_EQUIPEMENT!H61)=0,"",ANXE_3_MATERIEL_EQUIPEMENT!H61)</f>
        <v/>
      </c>
      <c r="W61" s="72" t="str">
        <f>IF((ANXE_3_MATERIEL_EQUIPEMENT!I61)=0,"",ANXE_3_MATERIEL_EQUIPEMENT!I61)</f>
        <v/>
      </c>
      <c r="X61" s="72" t="str">
        <f>IF((ANXE_3_MATERIEL_EQUIPEMENT!J61)=0,"",ANXE_3_MATERIEL_EQUIPEMENT!J61)</f>
        <v/>
      </c>
      <c r="Y61" s="72" t="str">
        <f>IF((ANXE_3_MATERIEL_EQUIPEMENT!K61)=0,"",ANXE_3_MATERIEL_EQUIPEMENT!K61)</f>
        <v/>
      </c>
      <c r="Z61" s="72" t="str">
        <f>IF((ANXE_3_MATERIEL_EQUIPEMENT!L61)=0,"",ANXE_3_MATERIEL_EQUIPEMENT!L61)</f>
        <v/>
      </c>
      <c r="AA61" s="72" t="str">
        <f>IF((ANXE_3_MATERIEL_EQUIPEMENT!M61)=0,"",ANXE_3_MATERIEL_EQUIPEMENT!M61)</f>
        <v/>
      </c>
      <c r="AB61" s="30"/>
      <c r="AC61" s="19"/>
      <c r="AD61" s="72"/>
      <c r="AE61" s="70" t="str">
        <f t="shared" si="4"/>
        <v/>
      </c>
      <c r="AF61" s="54" t="str">
        <f t="shared" si="0"/>
        <v/>
      </c>
      <c r="AG61" s="61" t="str">
        <f t="shared" si="2"/>
        <v/>
      </c>
      <c r="AH61" s="60" t="str">
        <f t="shared" si="3"/>
        <v/>
      </c>
      <c r="AI61" s="55"/>
      <c r="AJ61" s="67"/>
      <c r="AK61" s="19"/>
      <c r="AL61" s="19"/>
    </row>
    <row r="62" spans="1:38" ht="15.75" x14ac:dyDescent="0.25">
      <c r="A62" s="19"/>
      <c r="B62" s="86"/>
      <c r="C62" s="86"/>
      <c r="D62" s="85"/>
      <c r="E62" s="86"/>
      <c r="F62" s="85"/>
      <c r="G62" s="84"/>
      <c r="H62" s="83"/>
      <c r="I62" s="138"/>
      <c r="J62" s="139"/>
      <c r="K62" s="138"/>
      <c r="L62" s="139"/>
      <c r="M62" s="108" t="str">
        <f t="shared" si="1"/>
        <v/>
      </c>
      <c r="N62" s="81"/>
      <c r="O62" s="19"/>
      <c r="P62" s="53"/>
      <c r="Q62" s="30" t="str">
        <f>IF((ANXE_3_MATERIEL_EQUIPEMENT!B62)=0,"",ANXE_3_MATERIEL_EQUIPEMENT!B62)</f>
        <v/>
      </c>
      <c r="R62" s="154" t="str">
        <f>IF((ANXE_3_MATERIEL_EQUIPEMENT!C62)=0,"",ANXE_3_MATERIEL_EQUIPEMENT!C62)</f>
        <v/>
      </c>
      <c r="S62" s="30" t="str">
        <f>IF((ANXE_3_MATERIEL_EQUIPEMENT!E62)=0,"",ANXE_3_MATERIEL_EQUIPEMENT!E62)</f>
        <v/>
      </c>
      <c r="T62" s="30" t="str">
        <f>IF((ANXE_3_MATERIEL_EQUIPEMENT!F62)=0,"",ANXE_3_MATERIEL_EQUIPEMENT!F62)</f>
        <v/>
      </c>
      <c r="U62" s="144" t="str">
        <f>IF((ANXE_3_MATERIEL_EQUIPEMENT!G62)=0,"",ANXE_3_MATERIEL_EQUIPEMENT!G62)</f>
        <v/>
      </c>
      <c r="V62" s="30" t="str">
        <f>IF((ANXE_3_MATERIEL_EQUIPEMENT!H62)=0,"",ANXE_3_MATERIEL_EQUIPEMENT!H62)</f>
        <v/>
      </c>
      <c r="W62" s="72" t="str">
        <f>IF((ANXE_3_MATERIEL_EQUIPEMENT!I62)=0,"",ANXE_3_MATERIEL_EQUIPEMENT!I62)</f>
        <v/>
      </c>
      <c r="X62" s="72" t="str">
        <f>IF((ANXE_3_MATERIEL_EQUIPEMENT!J62)=0,"",ANXE_3_MATERIEL_EQUIPEMENT!J62)</f>
        <v/>
      </c>
      <c r="Y62" s="72" t="str">
        <f>IF((ANXE_3_MATERIEL_EQUIPEMENT!K62)=0,"",ANXE_3_MATERIEL_EQUIPEMENT!K62)</f>
        <v/>
      </c>
      <c r="Z62" s="72" t="str">
        <f>IF((ANXE_3_MATERIEL_EQUIPEMENT!L62)=0,"",ANXE_3_MATERIEL_EQUIPEMENT!L62)</f>
        <v/>
      </c>
      <c r="AA62" s="72" t="str">
        <f>IF((ANXE_3_MATERIEL_EQUIPEMENT!M62)=0,"",ANXE_3_MATERIEL_EQUIPEMENT!M62)</f>
        <v/>
      </c>
      <c r="AB62" s="30"/>
      <c r="AC62" s="19"/>
      <c r="AD62" s="72"/>
      <c r="AE62" s="70" t="str">
        <f t="shared" si="4"/>
        <v/>
      </c>
      <c r="AF62" s="54" t="str">
        <f t="shared" si="0"/>
        <v/>
      </c>
      <c r="AG62" s="61" t="str">
        <f t="shared" si="2"/>
        <v/>
      </c>
      <c r="AH62" s="60" t="str">
        <f t="shared" si="3"/>
        <v/>
      </c>
      <c r="AI62" s="55"/>
      <c r="AJ62" s="67"/>
      <c r="AK62" s="19"/>
      <c r="AL62" s="19"/>
    </row>
    <row r="63" spans="1:38" ht="15.75" x14ac:dyDescent="0.25">
      <c r="A63" s="19"/>
      <c r="B63" s="86"/>
      <c r="C63" s="86"/>
      <c r="D63" s="85"/>
      <c r="E63" s="86"/>
      <c r="F63" s="85"/>
      <c r="G63" s="84"/>
      <c r="H63" s="83"/>
      <c r="I63" s="138"/>
      <c r="J63" s="139"/>
      <c r="K63" s="138"/>
      <c r="L63" s="139"/>
      <c r="M63" s="108" t="str">
        <f t="shared" si="1"/>
        <v/>
      </c>
      <c r="N63" s="81"/>
      <c r="O63" s="19"/>
      <c r="P63" s="53"/>
      <c r="Q63" s="30" t="str">
        <f>IF((ANXE_3_MATERIEL_EQUIPEMENT!B63)=0,"",ANXE_3_MATERIEL_EQUIPEMENT!B63)</f>
        <v/>
      </c>
      <c r="R63" s="154" t="str">
        <f>IF((ANXE_3_MATERIEL_EQUIPEMENT!C63)=0,"",ANXE_3_MATERIEL_EQUIPEMENT!C63)</f>
        <v/>
      </c>
      <c r="S63" s="30" t="str">
        <f>IF((ANXE_3_MATERIEL_EQUIPEMENT!E63)=0,"",ANXE_3_MATERIEL_EQUIPEMENT!E63)</f>
        <v/>
      </c>
      <c r="T63" s="30" t="str">
        <f>IF((ANXE_3_MATERIEL_EQUIPEMENT!F63)=0,"",ANXE_3_MATERIEL_EQUIPEMENT!F63)</f>
        <v/>
      </c>
      <c r="U63" s="144" t="str">
        <f>IF((ANXE_3_MATERIEL_EQUIPEMENT!G63)=0,"",ANXE_3_MATERIEL_EQUIPEMENT!G63)</f>
        <v/>
      </c>
      <c r="V63" s="30" t="str">
        <f>IF((ANXE_3_MATERIEL_EQUIPEMENT!H63)=0,"",ANXE_3_MATERIEL_EQUIPEMENT!H63)</f>
        <v/>
      </c>
      <c r="W63" s="72" t="str">
        <f>IF((ANXE_3_MATERIEL_EQUIPEMENT!I63)=0,"",ANXE_3_MATERIEL_EQUIPEMENT!I63)</f>
        <v/>
      </c>
      <c r="X63" s="72" t="str">
        <f>IF((ANXE_3_MATERIEL_EQUIPEMENT!J63)=0,"",ANXE_3_MATERIEL_EQUIPEMENT!J63)</f>
        <v/>
      </c>
      <c r="Y63" s="72" t="str">
        <f>IF((ANXE_3_MATERIEL_EQUIPEMENT!K63)=0,"",ANXE_3_MATERIEL_EQUIPEMENT!K63)</f>
        <v/>
      </c>
      <c r="Z63" s="72" t="str">
        <f>IF((ANXE_3_MATERIEL_EQUIPEMENT!L63)=0,"",ANXE_3_MATERIEL_EQUIPEMENT!L63)</f>
        <v/>
      </c>
      <c r="AA63" s="72" t="str">
        <f>IF((ANXE_3_MATERIEL_EQUIPEMENT!M63)=0,"",ANXE_3_MATERIEL_EQUIPEMENT!M63)</f>
        <v/>
      </c>
      <c r="AB63" s="30"/>
      <c r="AC63" s="19"/>
      <c r="AD63" s="72"/>
      <c r="AE63" s="70" t="str">
        <f t="shared" si="4"/>
        <v/>
      </c>
      <c r="AF63" s="54" t="str">
        <f t="shared" si="0"/>
        <v/>
      </c>
      <c r="AG63" s="61" t="str">
        <f t="shared" si="2"/>
        <v/>
      </c>
      <c r="AH63" s="60" t="str">
        <f t="shared" si="3"/>
        <v/>
      </c>
      <c r="AI63" s="55"/>
      <c r="AJ63" s="67"/>
      <c r="AK63" s="19"/>
      <c r="AL63" s="19"/>
    </row>
    <row r="64" spans="1:38" ht="15.75" x14ac:dyDescent="0.25">
      <c r="A64" s="19"/>
      <c r="B64" s="86"/>
      <c r="C64" s="86"/>
      <c r="D64" s="85"/>
      <c r="E64" s="86"/>
      <c r="F64" s="85"/>
      <c r="G64" s="84"/>
      <c r="H64" s="83"/>
      <c r="I64" s="138"/>
      <c r="J64" s="139"/>
      <c r="K64" s="138"/>
      <c r="L64" s="139"/>
      <c r="M64" s="108" t="str">
        <f t="shared" si="1"/>
        <v/>
      </c>
      <c r="N64" s="81"/>
      <c r="O64" s="19"/>
      <c r="P64" s="53"/>
      <c r="Q64" s="30" t="str">
        <f>IF((ANXE_3_MATERIEL_EQUIPEMENT!B64)=0,"",ANXE_3_MATERIEL_EQUIPEMENT!B64)</f>
        <v/>
      </c>
      <c r="R64" s="154" t="str">
        <f>IF((ANXE_3_MATERIEL_EQUIPEMENT!C64)=0,"",ANXE_3_MATERIEL_EQUIPEMENT!C64)</f>
        <v/>
      </c>
      <c r="S64" s="30" t="str">
        <f>IF((ANXE_3_MATERIEL_EQUIPEMENT!E64)=0,"",ANXE_3_MATERIEL_EQUIPEMENT!E64)</f>
        <v/>
      </c>
      <c r="T64" s="30" t="str">
        <f>IF((ANXE_3_MATERIEL_EQUIPEMENT!F64)=0,"",ANXE_3_MATERIEL_EQUIPEMENT!F64)</f>
        <v/>
      </c>
      <c r="U64" s="144" t="str">
        <f>IF((ANXE_3_MATERIEL_EQUIPEMENT!G64)=0,"",ANXE_3_MATERIEL_EQUIPEMENT!G64)</f>
        <v/>
      </c>
      <c r="V64" s="30" t="str">
        <f>IF((ANXE_3_MATERIEL_EQUIPEMENT!H64)=0,"",ANXE_3_MATERIEL_EQUIPEMENT!H64)</f>
        <v/>
      </c>
      <c r="W64" s="72" t="str">
        <f>IF((ANXE_3_MATERIEL_EQUIPEMENT!I64)=0,"",ANXE_3_MATERIEL_EQUIPEMENT!I64)</f>
        <v/>
      </c>
      <c r="X64" s="72" t="str">
        <f>IF((ANXE_3_MATERIEL_EQUIPEMENT!J64)=0,"",ANXE_3_MATERIEL_EQUIPEMENT!J64)</f>
        <v/>
      </c>
      <c r="Y64" s="72" t="str">
        <f>IF((ANXE_3_MATERIEL_EQUIPEMENT!K64)=0,"",ANXE_3_MATERIEL_EQUIPEMENT!K64)</f>
        <v/>
      </c>
      <c r="Z64" s="72" t="str">
        <f>IF((ANXE_3_MATERIEL_EQUIPEMENT!L64)=0,"",ANXE_3_MATERIEL_EQUIPEMENT!L64)</f>
        <v/>
      </c>
      <c r="AA64" s="72" t="str">
        <f>IF((ANXE_3_MATERIEL_EQUIPEMENT!M64)=0,"",ANXE_3_MATERIEL_EQUIPEMENT!M64)</f>
        <v/>
      </c>
      <c r="AB64" s="30"/>
      <c r="AC64" s="19"/>
      <c r="AD64" s="72"/>
      <c r="AE64" s="70" t="str">
        <f t="shared" si="4"/>
        <v/>
      </c>
      <c r="AF64" s="54" t="str">
        <f t="shared" si="0"/>
        <v/>
      </c>
      <c r="AG64" s="61" t="str">
        <f t="shared" si="2"/>
        <v/>
      </c>
      <c r="AH64" s="60" t="str">
        <f t="shared" si="3"/>
        <v/>
      </c>
      <c r="AI64" s="55"/>
      <c r="AJ64" s="67"/>
      <c r="AK64" s="19"/>
      <c r="AL64" s="19"/>
    </row>
    <row r="65" spans="1:38" ht="15.75" x14ac:dyDescent="0.25">
      <c r="A65" s="19"/>
      <c r="B65" s="86"/>
      <c r="C65" s="86"/>
      <c r="D65" s="85"/>
      <c r="E65" s="86"/>
      <c r="F65" s="85"/>
      <c r="G65" s="84"/>
      <c r="H65" s="83"/>
      <c r="I65" s="138"/>
      <c r="J65" s="139"/>
      <c r="K65" s="138"/>
      <c r="L65" s="139"/>
      <c r="M65" s="108" t="str">
        <f t="shared" si="1"/>
        <v/>
      </c>
      <c r="N65" s="81"/>
      <c r="O65" s="19"/>
      <c r="P65" s="53"/>
      <c r="Q65" s="30" t="str">
        <f>IF((ANXE_3_MATERIEL_EQUIPEMENT!B65)=0,"",ANXE_3_MATERIEL_EQUIPEMENT!B65)</f>
        <v/>
      </c>
      <c r="R65" s="154" t="str">
        <f>IF((ANXE_3_MATERIEL_EQUIPEMENT!C65)=0,"",ANXE_3_MATERIEL_EQUIPEMENT!C65)</f>
        <v/>
      </c>
      <c r="S65" s="30" t="str">
        <f>IF((ANXE_3_MATERIEL_EQUIPEMENT!E65)=0,"",ANXE_3_MATERIEL_EQUIPEMENT!E65)</f>
        <v/>
      </c>
      <c r="T65" s="30" t="str">
        <f>IF((ANXE_3_MATERIEL_EQUIPEMENT!F65)=0,"",ANXE_3_MATERIEL_EQUIPEMENT!F65)</f>
        <v/>
      </c>
      <c r="U65" s="144" t="str">
        <f>IF((ANXE_3_MATERIEL_EQUIPEMENT!G65)=0,"",ANXE_3_MATERIEL_EQUIPEMENT!G65)</f>
        <v/>
      </c>
      <c r="V65" s="30" t="str">
        <f>IF((ANXE_3_MATERIEL_EQUIPEMENT!H65)=0,"",ANXE_3_MATERIEL_EQUIPEMENT!H65)</f>
        <v/>
      </c>
      <c r="W65" s="72" t="str">
        <f>IF((ANXE_3_MATERIEL_EQUIPEMENT!I65)=0,"",ANXE_3_MATERIEL_EQUIPEMENT!I65)</f>
        <v/>
      </c>
      <c r="X65" s="72" t="str">
        <f>IF((ANXE_3_MATERIEL_EQUIPEMENT!J65)=0,"",ANXE_3_MATERIEL_EQUIPEMENT!J65)</f>
        <v/>
      </c>
      <c r="Y65" s="72" t="str">
        <f>IF((ANXE_3_MATERIEL_EQUIPEMENT!K65)=0,"",ANXE_3_MATERIEL_EQUIPEMENT!K65)</f>
        <v/>
      </c>
      <c r="Z65" s="72" t="str">
        <f>IF((ANXE_3_MATERIEL_EQUIPEMENT!L65)=0,"",ANXE_3_MATERIEL_EQUIPEMENT!L65)</f>
        <v/>
      </c>
      <c r="AA65" s="72" t="str">
        <f>IF((ANXE_3_MATERIEL_EQUIPEMENT!M65)=0,"",ANXE_3_MATERIEL_EQUIPEMENT!M65)</f>
        <v/>
      </c>
      <c r="AB65" s="30"/>
      <c r="AC65" s="19"/>
      <c r="AD65" s="72"/>
      <c r="AE65" s="70" t="str">
        <f t="shared" si="4"/>
        <v/>
      </c>
      <c r="AF65" s="54" t="str">
        <f t="shared" si="0"/>
        <v/>
      </c>
      <c r="AG65" s="61" t="str">
        <f t="shared" si="2"/>
        <v/>
      </c>
      <c r="AH65" s="60" t="str">
        <f t="shared" si="3"/>
        <v/>
      </c>
      <c r="AI65" s="55"/>
      <c r="AJ65" s="67"/>
      <c r="AK65" s="19"/>
      <c r="AL65" s="19"/>
    </row>
    <row r="66" spans="1:38" ht="15.75" x14ac:dyDescent="0.25">
      <c r="A66" s="19"/>
      <c r="B66" s="86"/>
      <c r="C66" s="86"/>
      <c r="D66" s="85"/>
      <c r="E66" s="86"/>
      <c r="F66" s="85"/>
      <c r="G66" s="84"/>
      <c r="H66" s="83"/>
      <c r="I66" s="138"/>
      <c r="J66" s="139"/>
      <c r="K66" s="138"/>
      <c r="L66" s="139"/>
      <c r="M66" s="108" t="str">
        <f t="shared" si="1"/>
        <v/>
      </c>
      <c r="N66" s="81"/>
      <c r="O66" s="19"/>
      <c r="P66" s="53"/>
      <c r="Q66" s="30" t="str">
        <f>IF((ANXE_3_MATERIEL_EQUIPEMENT!B66)=0,"",ANXE_3_MATERIEL_EQUIPEMENT!B66)</f>
        <v/>
      </c>
      <c r="R66" s="154" t="str">
        <f>IF((ANXE_3_MATERIEL_EQUIPEMENT!C66)=0,"",ANXE_3_MATERIEL_EQUIPEMENT!C66)</f>
        <v/>
      </c>
      <c r="S66" s="30" t="str">
        <f>IF((ANXE_3_MATERIEL_EQUIPEMENT!E66)=0,"",ANXE_3_MATERIEL_EQUIPEMENT!E66)</f>
        <v/>
      </c>
      <c r="T66" s="30" t="str">
        <f>IF((ANXE_3_MATERIEL_EQUIPEMENT!F66)=0,"",ANXE_3_MATERIEL_EQUIPEMENT!F66)</f>
        <v/>
      </c>
      <c r="U66" s="144" t="str">
        <f>IF((ANXE_3_MATERIEL_EQUIPEMENT!G66)=0,"",ANXE_3_MATERIEL_EQUIPEMENT!G66)</f>
        <v/>
      </c>
      <c r="V66" s="30" t="str">
        <f>IF((ANXE_3_MATERIEL_EQUIPEMENT!H66)=0,"",ANXE_3_MATERIEL_EQUIPEMENT!H66)</f>
        <v/>
      </c>
      <c r="W66" s="72" t="str">
        <f>IF((ANXE_3_MATERIEL_EQUIPEMENT!I66)=0,"",ANXE_3_MATERIEL_EQUIPEMENT!I66)</f>
        <v/>
      </c>
      <c r="X66" s="72" t="str">
        <f>IF((ANXE_3_MATERIEL_EQUIPEMENT!J66)=0,"",ANXE_3_MATERIEL_EQUIPEMENT!J66)</f>
        <v/>
      </c>
      <c r="Y66" s="72" t="str">
        <f>IF((ANXE_3_MATERIEL_EQUIPEMENT!K66)=0,"",ANXE_3_MATERIEL_EQUIPEMENT!K66)</f>
        <v/>
      </c>
      <c r="Z66" s="72" t="str">
        <f>IF((ANXE_3_MATERIEL_EQUIPEMENT!L66)=0,"",ANXE_3_MATERIEL_EQUIPEMENT!L66)</f>
        <v/>
      </c>
      <c r="AA66" s="72" t="str">
        <f>IF((ANXE_3_MATERIEL_EQUIPEMENT!M66)=0,"",ANXE_3_MATERIEL_EQUIPEMENT!M66)</f>
        <v/>
      </c>
      <c r="AB66" s="30"/>
      <c r="AC66" s="19"/>
      <c r="AD66" s="72"/>
      <c r="AE66" s="70" t="str">
        <f t="shared" si="4"/>
        <v/>
      </c>
      <c r="AF66" s="54" t="str">
        <f t="shared" si="0"/>
        <v/>
      </c>
      <c r="AG66" s="61" t="str">
        <f t="shared" si="2"/>
        <v/>
      </c>
      <c r="AH66" s="60" t="str">
        <f t="shared" si="3"/>
        <v/>
      </c>
      <c r="AI66" s="55"/>
      <c r="AJ66" s="67"/>
      <c r="AK66" s="19"/>
      <c r="AL66" s="19"/>
    </row>
    <row r="67" spans="1:38" ht="15.75" x14ac:dyDescent="0.25">
      <c r="A67" s="19"/>
      <c r="B67" s="86"/>
      <c r="C67" s="86"/>
      <c r="D67" s="85"/>
      <c r="E67" s="86"/>
      <c r="F67" s="85"/>
      <c r="G67" s="84"/>
      <c r="H67" s="83"/>
      <c r="I67" s="138"/>
      <c r="J67" s="139"/>
      <c r="K67" s="138"/>
      <c r="L67" s="139"/>
      <c r="M67" s="108" t="str">
        <f t="shared" si="1"/>
        <v/>
      </c>
      <c r="N67" s="81"/>
      <c r="O67" s="19"/>
      <c r="P67" s="53"/>
      <c r="Q67" s="30" t="str">
        <f>IF((ANXE_3_MATERIEL_EQUIPEMENT!B67)=0,"",ANXE_3_MATERIEL_EQUIPEMENT!B67)</f>
        <v/>
      </c>
      <c r="R67" s="154" t="str">
        <f>IF((ANXE_3_MATERIEL_EQUIPEMENT!C67)=0,"",ANXE_3_MATERIEL_EQUIPEMENT!C67)</f>
        <v/>
      </c>
      <c r="S67" s="30" t="str">
        <f>IF((ANXE_3_MATERIEL_EQUIPEMENT!E67)=0,"",ANXE_3_MATERIEL_EQUIPEMENT!E67)</f>
        <v/>
      </c>
      <c r="T67" s="30" t="str">
        <f>IF((ANXE_3_MATERIEL_EQUIPEMENT!F67)=0,"",ANXE_3_MATERIEL_EQUIPEMENT!F67)</f>
        <v/>
      </c>
      <c r="U67" s="144" t="str">
        <f>IF((ANXE_3_MATERIEL_EQUIPEMENT!G67)=0,"",ANXE_3_MATERIEL_EQUIPEMENT!G67)</f>
        <v/>
      </c>
      <c r="V67" s="30" t="str">
        <f>IF((ANXE_3_MATERIEL_EQUIPEMENT!H67)=0,"",ANXE_3_MATERIEL_EQUIPEMENT!H67)</f>
        <v/>
      </c>
      <c r="W67" s="72" t="str">
        <f>IF((ANXE_3_MATERIEL_EQUIPEMENT!I67)=0,"",ANXE_3_MATERIEL_EQUIPEMENT!I67)</f>
        <v/>
      </c>
      <c r="X67" s="72" t="str">
        <f>IF((ANXE_3_MATERIEL_EQUIPEMENT!J67)=0,"",ANXE_3_MATERIEL_EQUIPEMENT!J67)</f>
        <v/>
      </c>
      <c r="Y67" s="72" t="str">
        <f>IF((ANXE_3_MATERIEL_EQUIPEMENT!K67)=0,"",ANXE_3_MATERIEL_EQUIPEMENT!K67)</f>
        <v/>
      </c>
      <c r="Z67" s="72" t="str">
        <f>IF((ANXE_3_MATERIEL_EQUIPEMENT!L67)=0,"",ANXE_3_MATERIEL_EQUIPEMENT!L67)</f>
        <v/>
      </c>
      <c r="AA67" s="72" t="str">
        <f>IF((ANXE_3_MATERIEL_EQUIPEMENT!M67)=0,"",ANXE_3_MATERIEL_EQUIPEMENT!M67)</f>
        <v/>
      </c>
      <c r="AB67" s="30"/>
      <c r="AC67" s="19"/>
      <c r="AD67" s="72"/>
      <c r="AE67" s="70" t="str">
        <f t="shared" si="4"/>
        <v/>
      </c>
      <c r="AF67" s="54" t="str">
        <f t="shared" si="0"/>
        <v/>
      </c>
      <c r="AG67" s="61" t="str">
        <f t="shared" si="2"/>
        <v/>
      </c>
      <c r="AH67" s="60" t="str">
        <f t="shared" si="3"/>
        <v/>
      </c>
      <c r="AI67" s="55"/>
      <c r="AJ67" s="67"/>
      <c r="AK67" s="19"/>
      <c r="AL67" s="19"/>
    </row>
    <row r="68" spans="1:38" ht="15.75" x14ac:dyDescent="0.25">
      <c r="A68" s="19"/>
      <c r="B68" s="86"/>
      <c r="C68" s="86"/>
      <c r="D68" s="85"/>
      <c r="E68" s="86"/>
      <c r="F68" s="85"/>
      <c r="G68" s="84"/>
      <c r="H68" s="83"/>
      <c r="I68" s="138"/>
      <c r="J68" s="139"/>
      <c r="K68" s="138"/>
      <c r="L68" s="139"/>
      <c r="M68" s="108" t="str">
        <f t="shared" si="1"/>
        <v/>
      </c>
      <c r="N68" s="81"/>
      <c r="O68" s="19"/>
      <c r="P68" s="53"/>
      <c r="Q68" s="30" t="str">
        <f>IF((ANXE_3_MATERIEL_EQUIPEMENT!B68)=0,"",ANXE_3_MATERIEL_EQUIPEMENT!B68)</f>
        <v/>
      </c>
      <c r="R68" s="154" t="str">
        <f>IF((ANXE_3_MATERIEL_EQUIPEMENT!C68)=0,"",ANXE_3_MATERIEL_EQUIPEMENT!C68)</f>
        <v/>
      </c>
      <c r="S68" s="30" t="str">
        <f>IF((ANXE_3_MATERIEL_EQUIPEMENT!E68)=0,"",ANXE_3_MATERIEL_EQUIPEMENT!E68)</f>
        <v/>
      </c>
      <c r="T68" s="30" t="str">
        <f>IF((ANXE_3_MATERIEL_EQUIPEMENT!F68)=0,"",ANXE_3_MATERIEL_EQUIPEMENT!F68)</f>
        <v/>
      </c>
      <c r="U68" s="144" t="str">
        <f>IF((ANXE_3_MATERIEL_EQUIPEMENT!G68)=0,"",ANXE_3_MATERIEL_EQUIPEMENT!G68)</f>
        <v/>
      </c>
      <c r="V68" s="30" t="str">
        <f>IF((ANXE_3_MATERIEL_EQUIPEMENT!H68)=0,"",ANXE_3_MATERIEL_EQUIPEMENT!H68)</f>
        <v/>
      </c>
      <c r="W68" s="72" t="str">
        <f>IF((ANXE_3_MATERIEL_EQUIPEMENT!I68)=0,"",ANXE_3_MATERIEL_EQUIPEMENT!I68)</f>
        <v/>
      </c>
      <c r="X68" s="72" t="str">
        <f>IF((ANXE_3_MATERIEL_EQUIPEMENT!J68)=0,"",ANXE_3_MATERIEL_EQUIPEMENT!J68)</f>
        <v/>
      </c>
      <c r="Y68" s="72" t="str">
        <f>IF((ANXE_3_MATERIEL_EQUIPEMENT!K68)=0,"",ANXE_3_MATERIEL_EQUIPEMENT!K68)</f>
        <v/>
      </c>
      <c r="Z68" s="72" t="str">
        <f>IF((ANXE_3_MATERIEL_EQUIPEMENT!L68)=0,"",ANXE_3_MATERIEL_EQUIPEMENT!L68)</f>
        <v/>
      </c>
      <c r="AA68" s="72" t="str">
        <f>IF((ANXE_3_MATERIEL_EQUIPEMENT!M68)=0,"",ANXE_3_MATERIEL_EQUIPEMENT!M68)</f>
        <v/>
      </c>
      <c r="AB68" s="30"/>
      <c r="AC68" s="19"/>
      <c r="AD68" s="72"/>
      <c r="AE68" s="70" t="str">
        <f t="shared" si="4"/>
        <v/>
      </c>
      <c r="AF68" s="54" t="str">
        <f t="shared" si="0"/>
        <v/>
      </c>
      <c r="AG68" s="61" t="str">
        <f t="shared" si="2"/>
        <v/>
      </c>
      <c r="AH68" s="60" t="str">
        <f t="shared" si="3"/>
        <v/>
      </c>
      <c r="AI68" s="55"/>
      <c r="AJ68" s="67"/>
      <c r="AK68" s="19"/>
      <c r="AL68" s="19"/>
    </row>
    <row r="69" spans="1:38" ht="15.75" x14ac:dyDescent="0.25">
      <c r="A69" s="19"/>
      <c r="B69" s="86"/>
      <c r="C69" s="86"/>
      <c r="D69" s="85"/>
      <c r="E69" s="86"/>
      <c r="F69" s="85"/>
      <c r="G69" s="84"/>
      <c r="H69" s="83"/>
      <c r="I69" s="138"/>
      <c r="J69" s="139"/>
      <c r="K69" s="138"/>
      <c r="L69" s="139"/>
      <c r="M69" s="108" t="str">
        <f t="shared" si="1"/>
        <v/>
      </c>
      <c r="N69" s="81"/>
      <c r="O69" s="19"/>
      <c r="P69" s="53"/>
      <c r="Q69" s="30" t="str">
        <f>IF((ANXE_3_MATERIEL_EQUIPEMENT!B69)=0,"",ANXE_3_MATERIEL_EQUIPEMENT!B69)</f>
        <v/>
      </c>
      <c r="R69" s="154" t="str">
        <f>IF((ANXE_3_MATERIEL_EQUIPEMENT!C69)=0,"",ANXE_3_MATERIEL_EQUIPEMENT!C69)</f>
        <v/>
      </c>
      <c r="S69" s="30" t="str">
        <f>IF((ANXE_3_MATERIEL_EQUIPEMENT!E69)=0,"",ANXE_3_MATERIEL_EQUIPEMENT!E69)</f>
        <v/>
      </c>
      <c r="T69" s="30" t="str">
        <f>IF((ANXE_3_MATERIEL_EQUIPEMENT!F69)=0,"",ANXE_3_MATERIEL_EQUIPEMENT!F69)</f>
        <v/>
      </c>
      <c r="U69" s="144" t="str">
        <f>IF((ANXE_3_MATERIEL_EQUIPEMENT!G69)=0,"",ANXE_3_MATERIEL_EQUIPEMENT!G69)</f>
        <v/>
      </c>
      <c r="V69" s="30" t="str">
        <f>IF((ANXE_3_MATERIEL_EQUIPEMENT!H69)=0,"",ANXE_3_MATERIEL_EQUIPEMENT!H69)</f>
        <v/>
      </c>
      <c r="W69" s="72" t="str">
        <f>IF((ANXE_3_MATERIEL_EQUIPEMENT!I69)=0,"",ANXE_3_MATERIEL_EQUIPEMENT!I69)</f>
        <v/>
      </c>
      <c r="X69" s="72" t="str">
        <f>IF((ANXE_3_MATERIEL_EQUIPEMENT!J69)=0,"",ANXE_3_MATERIEL_EQUIPEMENT!J69)</f>
        <v/>
      </c>
      <c r="Y69" s="72" t="str">
        <f>IF((ANXE_3_MATERIEL_EQUIPEMENT!K69)=0,"",ANXE_3_MATERIEL_EQUIPEMENT!K69)</f>
        <v/>
      </c>
      <c r="Z69" s="72" t="str">
        <f>IF((ANXE_3_MATERIEL_EQUIPEMENT!L69)=0,"",ANXE_3_MATERIEL_EQUIPEMENT!L69)</f>
        <v/>
      </c>
      <c r="AA69" s="72" t="str">
        <f>IF((ANXE_3_MATERIEL_EQUIPEMENT!M69)=0,"",ANXE_3_MATERIEL_EQUIPEMENT!M69)</f>
        <v/>
      </c>
      <c r="AB69" s="30"/>
      <c r="AC69" s="19"/>
      <c r="AD69" s="72"/>
      <c r="AE69" s="70" t="str">
        <f t="shared" si="4"/>
        <v/>
      </c>
      <c r="AF69" s="54" t="str">
        <f t="shared" si="0"/>
        <v/>
      </c>
      <c r="AG69" s="61" t="str">
        <f t="shared" si="2"/>
        <v/>
      </c>
      <c r="AH69" s="60" t="str">
        <f t="shared" si="3"/>
        <v/>
      </c>
      <c r="AI69" s="55"/>
      <c r="AJ69" s="67"/>
      <c r="AK69" s="19"/>
      <c r="AL69" s="19"/>
    </row>
    <row r="70" spans="1:38" ht="15.75" x14ac:dyDescent="0.25">
      <c r="A70" s="19"/>
      <c r="B70" s="86"/>
      <c r="C70" s="86"/>
      <c r="D70" s="85"/>
      <c r="E70" s="86"/>
      <c r="F70" s="85"/>
      <c r="G70" s="84"/>
      <c r="H70" s="83"/>
      <c r="I70" s="138"/>
      <c r="J70" s="139"/>
      <c r="K70" s="138"/>
      <c r="L70" s="139"/>
      <c r="M70" s="108" t="str">
        <f t="shared" si="1"/>
        <v/>
      </c>
      <c r="N70" s="81"/>
      <c r="O70" s="19"/>
      <c r="P70" s="53"/>
      <c r="Q70" s="30" t="str">
        <f>IF((ANXE_3_MATERIEL_EQUIPEMENT!B70)=0,"",ANXE_3_MATERIEL_EQUIPEMENT!B70)</f>
        <v/>
      </c>
      <c r="R70" s="154" t="str">
        <f>IF((ANXE_3_MATERIEL_EQUIPEMENT!C70)=0,"",ANXE_3_MATERIEL_EQUIPEMENT!C70)</f>
        <v/>
      </c>
      <c r="S70" s="30" t="str">
        <f>IF((ANXE_3_MATERIEL_EQUIPEMENT!E70)=0,"",ANXE_3_MATERIEL_EQUIPEMENT!E70)</f>
        <v/>
      </c>
      <c r="T70" s="30" t="str">
        <f>IF((ANXE_3_MATERIEL_EQUIPEMENT!F70)=0,"",ANXE_3_MATERIEL_EQUIPEMENT!F70)</f>
        <v/>
      </c>
      <c r="U70" s="144" t="str">
        <f>IF((ANXE_3_MATERIEL_EQUIPEMENT!G70)=0,"",ANXE_3_MATERIEL_EQUIPEMENT!G70)</f>
        <v/>
      </c>
      <c r="V70" s="30" t="str">
        <f>IF((ANXE_3_MATERIEL_EQUIPEMENT!H70)=0,"",ANXE_3_MATERIEL_EQUIPEMENT!H70)</f>
        <v/>
      </c>
      <c r="W70" s="72" t="str">
        <f>IF((ANXE_3_MATERIEL_EQUIPEMENT!I70)=0,"",ANXE_3_MATERIEL_EQUIPEMENT!I70)</f>
        <v/>
      </c>
      <c r="X70" s="72" t="str">
        <f>IF((ANXE_3_MATERIEL_EQUIPEMENT!J70)=0,"",ANXE_3_MATERIEL_EQUIPEMENT!J70)</f>
        <v/>
      </c>
      <c r="Y70" s="72" t="str">
        <f>IF((ANXE_3_MATERIEL_EQUIPEMENT!K70)=0,"",ANXE_3_MATERIEL_EQUIPEMENT!K70)</f>
        <v/>
      </c>
      <c r="Z70" s="72" t="str">
        <f>IF((ANXE_3_MATERIEL_EQUIPEMENT!L70)=0,"",ANXE_3_MATERIEL_EQUIPEMENT!L70)</f>
        <v/>
      </c>
      <c r="AA70" s="72" t="str">
        <f>IF((ANXE_3_MATERIEL_EQUIPEMENT!M70)=0,"",ANXE_3_MATERIEL_EQUIPEMENT!M70)</f>
        <v/>
      </c>
      <c r="AB70" s="30"/>
      <c r="AC70" s="19"/>
      <c r="AD70" s="72"/>
      <c r="AE70" s="70" t="str">
        <f t="shared" si="4"/>
        <v/>
      </c>
      <c r="AF70" s="54" t="str">
        <f t="shared" si="0"/>
        <v/>
      </c>
      <c r="AG70" s="61" t="str">
        <f t="shared" si="2"/>
        <v/>
      </c>
      <c r="AH70" s="60" t="str">
        <f t="shared" si="3"/>
        <v/>
      </c>
      <c r="AI70" s="55"/>
      <c r="AJ70" s="67"/>
      <c r="AK70" s="19"/>
      <c r="AL70" s="19"/>
    </row>
    <row r="71" spans="1:38" ht="15.75" x14ac:dyDescent="0.25">
      <c r="A71" s="19"/>
      <c r="B71" s="86"/>
      <c r="C71" s="86"/>
      <c r="D71" s="85"/>
      <c r="E71" s="86"/>
      <c r="F71" s="85"/>
      <c r="G71" s="84"/>
      <c r="H71" s="83"/>
      <c r="I71" s="138"/>
      <c r="J71" s="139"/>
      <c r="K71" s="138"/>
      <c r="L71" s="139"/>
      <c r="M71" s="108" t="str">
        <f t="shared" si="1"/>
        <v/>
      </c>
      <c r="N71" s="81"/>
      <c r="O71" s="19"/>
      <c r="P71" s="53"/>
      <c r="Q71" s="30" t="str">
        <f>IF((ANXE_3_MATERIEL_EQUIPEMENT!B71)=0,"",ANXE_3_MATERIEL_EQUIPEMENT!B71)</f>
        <v/>
      </c>
      <c r="R71" s="154" t="str">
        <f>IF((ANXE_3_MATERIEL_EQUIPEMENT!C71)=0,"",ANXE_3_MATERIEL_EQUIPEMENT!C71)</f>
        <v/>
      </c>
      <c r="S71" s="30" t="str">
        <f>IF((ANXE_3_MATERIEL_EQUIPEMENT!E71)=0,"",ANXE_3_MATERIEL_EQUIPEMENT!E71)</f>
        <v/>
      </c>
      <c r="T71" s="30" t="str">
        <f>IF((ANXE_3_MATERIEL_EQUIPEMENT!F71)=0,"",ANXE_3_MATERIEL_EQUIPEMENT!F71)</f>
        <v/>
      </c>
      <c r="U71" s="144" t="str">
        <f>IF((ANXE_3_MATERIEL_EQUIPEMENT!G71)=0,"",ANXE_3_MATERIEL_EQUIPEMENT!G71)</f>
        <v/>
      </c>
      <c r="V71" s="30" t="str">
        <f>IF((ANXE_3_MATERIEL_EQUIPEMENT!H71)=0,"",ANXE_3_MATERIEL_EQUIPEMENT!H71)</f>
        <v/>
      </c>
      <c r="W71" s="72" t="str">
        <f>IF((ANXE_3_MATERIEL_EQUIPEMENT!I71)=0,"",ANXE_3_MATERIEL_EQUIPEMENT!I71)</f>
        <v/>
      </c>
      <c r="X71" s="72" t="str">
        <f>IF((ANXE_3_MATERIEL_EQUIPEMENT!J71)=0,"",ANXE_3_MATERIEL_EQUIPEMENT!J71)</f>
        <v/>
      </c>
      <c r="Y71" s="72" t="str">
        <f>IF((ANXE_3_MATERIEL_EQUIPEMENT!K71)=0,"",ANXE_3_MATERIEL_EQUIPEMENT!K71)</f>
        <v/>
      </c>
      <c r="Z71" s="72" t="str">
        <f>IF((ANXE_3_MATERIEL_EQUIPEMENT!L71)=0,"",ANXE_3_MATERIEL_EQUIPEMENT!L71)</f>
        <v/>
      </c>
      <c r="AA71" s="72" t="str">
        <f>IF((ANXE_3_MATERIEL_EQUIPEMENT!M71)=0,"",ANXE_3_MATERIEL_EQUIPEMENT!M71)</f>
        <v/>
      </c>
      <c r="AB71" s="30"/>
      <c r="AC71" s="19"/>
      <c r="AD71" s="72"/>
      <c r="AE71" s="70" t="str">
        <f t="shared" si="4"/>
        <v/>
      </c>
      <c r="AF71" s="54" t="str">
        <f t="shared" si="0"/>
        <v/>
      </c>
      <c r="AG71" s="61" t="str">
        <f t="shared" si="2"/>
        <v/>
      </c>
      <c r="AH71" s="60" t="str">
        <f t="shared" si="3"/>
        <v/>
      </c>
      <c r="AI71" s="55"/>
      <c r="AJ71" s="67"/>
      <c r="AK71" s="19"/>
      <c r="AL71" s="19"/>
    </row>
    <row r="72" spans="1:38" ht="15.75" x14ac:dyDescent="0.25">
      <c r="A72" s="19"/>
      <c r="B72" s="86"/>
      <c r="C72" s="86"/>
      <c r="D72" s="85"/>
      <c r="E72" s="86"/>
      <c r="F72" s="85"/>
      <c r="G72" s="84"/>
      <c r="H72" s="83"/>
      <c r="I72" s="138"/>
      <c r="J72" s="139"/>
      <c r="K72" s="138"/>
      <c r="L72" s="139"/>
      <c r="M72" s="108" t="str">
        <f t="shared" si="1"/>
        <v/>
      </c>
      <c r="N72" s="81"/>
      <c r="O72" s="19"/>
      <c r="P72" s="53"/>
      <c r="Q72" s="30" t="str">
        <f>IF((ANXE_3_MATERIEL_EQUIPEMENT!B72)=0,"",ANXE_3_MATERIEL_EQUIPEMENT!B72)</f>
        <v/>
      </c>
      <c r="R72" s="154" t="str">
        <f>IF((ANXE_3_MATERIEL_EQUIPEMENT!C72)=0,"",ANXE_3_MATERIEL_EQUIPEMENT!C72)</f>
        <v/>
      </c>
      <c r="S72" s="30" t="str">
        <f>IF((ANXE_3_MATERIEL_EQUIPEMENT!E72)=0,"",ANXE_3_MATERIEL_EQUIPEMENT!E72)</f>
        <v/>
      </c>
      <c r="T72" s="30" t="str">
        <f>IF((ANXE_3_MATERIEL_EQUIPEMENT!F72)=0,"",ANXE_3_MATERIEL_EQUIPEMENT!F72)</f>
        <v/>
      </c>
      <c r="U72" s="144" t="str">
        <f>IF((ANXE_3_MATERIEL_EQUIPEMENT!G72)=0,"",ANXE_3_MATERIEL_EQUIPEMENT!G72)</f>
        <v/>
      </c>
      <c r="V72" s="30" t="str">
        <f>IF((ANXE_3_MATERIEL_EQUIPEMENT!H72)=0,"",ANXE_3_MATERIEL_EQUIPEMENT!H72)</f>
        <v/>
      </c>
      <c r="W72" s="72" t="str">
        <f>IF((ANXE_3_MATERIEL_EQUIPEMENT!I72)=0,"",ANXE_3_MATERIEL_EQUIPEMENT!I72)</f>
        <v/>
      </c>
      <c r="X72" s="72" t="str">
        <f>IF((ANXE_3_MATERIEL_EQUIPEMENT!J72)=0,"",ANXE_3_MATERIEL_EQUIPEMENT!J72)</f>
        <v/>
      </c>
      <c r="Y72" s="72" t="str">
        <f>IF((ANXE_3_MATERIEL_EQUIPEMENT!K72)=0,"",ANXE_3_MATERIEL_EQUIPEMENT!K72)</f>
        <v/>
      </c>
      <c r="Z72" s="72" t="str">
        <f>IF((ANXE_3_MATERIEL_EQUIPEMENT!L72)=0,"",ANXE_3_MATERIEL_EQUIPEMENT!L72)</f>
        <v/>
      </c>
      <c r="AA72" s="72" t="str">
        <f>IF((ANXE_3_MATERIEL_EQUIPEMENT!M72)=0,"",ANXE_3_MATERIEL_EQUIPEMENT!M72)</f>
        <v/>
      </c>
      <c r="AB72" s="30"/>
      <c r="AC72" s="19"/>
      <c r="AD72" s="72"/>
      <c r="AE72" s="70" t="str">
        <f t="shared" si="4"/>
        <v/>
      </c>
      <c r="AF72" s="54" t="str">
        <f t="shared" si="0"/>
        <v/>
      </c>
      <c r="AG72" s="61" t="str">
        <f t="shared" si="2"/>
        <v/>
      </c>
      <c r="AH72" s="60" t="str">
        <f t="shared" si="3"/>
        <v/>
      </c>
      <c r="AI72" s="55"/>
      <c r="AJ72" s="67"/>
      <c r="AK72" s="19"/>
      <c r="AL72" s="19"/>
    </row>
    <row r="73" spans="1:38" ht="15.75" x14ac:dyDescent="0.25">
      <c r="A73" s="19"/>
      <c r="B73" s="86"/>
      <c r="C73" s="86"/>
      <c r="D73" s="85"/>
      <c r="E73" s="86"/>
      <c r="F73" s="85"/>
      <c r="G73" s="84"/>
      <c r="H73" s="83"/>
      <c r="I73" s="138"/>
      <c r="J73" s="139"/>
      <c r="K73" s="138"/>
      <c r="L73" s="139"/>
      <c r="M73" s="108" t="str">
        <f t="shared" si="1"/>
        <v/>
      </c>
      <c r="N73" s="81"/>
      <c r="O73" s="19"/>
      <c r="P73" s="53"/>
      <c r="Q73" s="30" t="str">
        <f>IF((ANXE_3_MATERIEL_EQUIPEMENT!B73)=0,"",ANXE_3_MATERIEL_EQUIPEMENT!B73)</f>
        <v/>
      </c>
      <c r="R73" s="154" t="str">
        <f>IF((ANXE_3_MATERIEL_EQUIPEMENT!C73)=0,"",ANXE_3_MATERIEL_EQUIPEMENT!C73)</f>
        <v/>
      </c>
      <c r="S73" s="30" t="str">
        <f>IF((ANXE_3_MATERIEL_EQUIPEMENT!E73)=0,"",ANXE_3_MATERIEL_EQUIPEMENT!E73)</f>
        <v/>
      </c>
      <c r="T73" s="30" t="str">
        <f>IF((ANXE_3_MATERIEL_EQUIPEMENT!F73)=0,"",ANXE_3_MATERIEL_EQUIPEMENT!F73)</f>
        <v/>
      </c>
      <c r="U73" s="144" t="str">
        <f>IF((ANXE_3_MATERIEL_EQUIPEMENT!G73)=0,"",ANXE_3_MATERIEL_EQUIPEMENT!G73)</f>
        <v/>
      </c>
      <c r="V73" s="30" t="str">
        <f>IF((ANXE_3_MATERIEL_EQUIPEMENT!H73)=0,"",ANXE_3_MATERIEL_EQUIPEMENT!H73)</f>
        <v/>
      </c>
      <c r="W73" s="72" t="str">
        <f>IF((ANXE_3_MATERIEL_EQUIPEMENT!I73)=0,"",ANXE_3_MATERIEL_EQUIPEMENT!I73)</f>
        <v/>
      </c>
      <c r="X73" s="72" t="str">
        <f>IF((ANXE_3_MATERIEL_EQUIPEMENT!J73)=0,"",ANXE_3_MATERIEL_EQUIPEMENT!J73)</f>
        <v/>
      </c>
      <c r="Y73" s="72" t="str">
        <f>IF((ANXE_3_MATERIEL_EQUIPEMENT!K73)=0,"",ANXE_3_MATERIEL_EQUIPEMENT!K73)</f>
        <v/>
      </c>
      <c r="Z73" s="72" t="str">
        <f>IF((ANXE_3_MATERIEL_EQUIPEMENT!L73)=0,"",ANXE_3_MATERIEL_EQUIPEMENT!L73)</f>
        <v/>
      </c>
      <c r="AA73" s="72" t="str">
        <f>IF((ANXE_3_MATERIEL_EQUIPEMENT!M73)=0,"",ANXE_3_MATERIEL_EQUIPEMENT!M73)</f>
        <v/>
      </c>
      <c r="AB73" s="30"/>
      <c r="AC73" s="19"/>
      <c r="AD73" s="72"/>
      <c r="AE73" s="70" t="str">
        <f t="shared" si="4"/>
        <v/>
      </c>
      <c r="AF73" s="54" t="str">
        <f t="shared" si="0"/>
        <v/>
      </c>
      <c r="AG73" s="61" t="str">
        <f t="shared" si="2"/>
        <v/>
      </c>
      <c r="AH73" s="60" t="str">
        <f t="shared" si="3"/>
        <v/>
      </c>
      <c r="AI73" s="55"/>
      <c r="AJ73" s="67"/>
      <c r="AK73" s="19"/>
      <c r="AL73" s="19"/>
    </row>
    <row r="74" spans="1:38" ht="15.75" x14ac:dyDescent="0.25">
      <c r="A74" s="19"/>
      <c r="B74" s="86"/>
      <c r="C74" s="86"/>
      <c r="D74" s="85"/>
      <c r="E74" s="86"/>
      <c r="F74" s="85"/>
      <c r="G74" s="84"/>
      <c r="H74" s="83"/>
      <c r="I74" s="138"/>
      <c r="J74" s="139"/>
      <c r="K74" s="138"/>
      <c r="L74" s="139"/>
      <c r="M74" s="108" t="str">
        <f t="shared" si="1"/>
        <v/>
      </c>
      <c r="N74" s="81"/>
      <c r="O74" s="19"/>
      <c r="P74" s="53"/>
      <c r="Q74" s="30" t="str">
        <f>IF((ANXE_3_MATERIEL_EQUIPEMENT!B74)=0,"",ANXE_3_MATERIEL_EQUIPEMENT!B74)</f>
        <v/>
      </c>
      <c r="R74" s="154" t="str">
        <f>IF((ANXE_3_MATERIEL_EQUIPEMENT!C74)=0,"",ANXE_3_MATERIEL_EQUIPEMENT!C74)</f>
        <v/>
      </c>
      <c r="S74" s="30" t="str">
        <f>IF((ANXE_3_MATERIEL_EQUIPEMENT!E74)=0,"",ANXE_3_MATERIEL_EQUIPEMENT!E74)</f>
        <v/>
      </c>
      <c r="T74" s="30" t="str">
        <f>IF((ANXE_3_MATERIEL_EQUIPEMENT!F74)=0,"",ANXE_3_MATERIEL_EQUIPEMENT!F74)</f>
        <v/>
      </c>
      <c r="U74" s="144" t="str">
        <f>IF((ANXE_3_MATERIEL_EQUIPEMENT!G74)=0,"",ANXE_3_MATERIEL_EQUIPEMENT!G74)</f>
        <v/>
      </c>
      <c r="V74" s="30" t="str">
        <f>IF((ANXE_3_MATERIEL_EQUIPEMENT!H74)=0,"",ANXE_3_MATERIEL_EQUIPEMENT!H74)</f>
        <v/>
      </c>
      <c r="W74" s="72" t="str">
        <f>IF((ANXE_3_MATERIEL_EQUIPEMENT!I74)=0,"",ANXE_3_MATERIEL_EQUIPEMENT!I74)</f>
        <v/>
      </c>
      <c r="X74" s="72" t="str">
        <f>IF((ANXE_3_MATERIEL_EQUIPEMENT!J74)=0,"",ANXE_3_MATERIEL_EQUIPEMENT!J74)</f>
        <v/>
      </c>
      <c r="Y74" s="72" t="str">
        <f>IF((ANXE_3_MATERIEL_EQUIPEMENT!K74)=0,"",ANXE_3_MATERIEL_EQUIPEMENT!K74)</f>
        <v/>
      </c>
      <c r="Z74" s="72" t="str">
        <f>IF((ANXE_3_MATERIEL_EQUIPEMENT!L74)=0,"",ANXE_3_MATERIEL_EQUIPEMENT!L74)</f>
        <v/>
      </c>
      <c r="AA74" s="72" t="str">
        <f>IF((ANXE_3_MATERIEL_EQUIPEMENT!M74)=0,"",ANXE_3_MATERIEL_EQUIPEMENT!M74)</f>
        <v/>
      </c>
      <c r="AB74" s="30"/>
      <c r="AC74" s="19"/>
      <c r="AD74" s="72"/>
      <c r="AE74" s="70" t="str">
        <f t="shared" si="4"/>
        <v/>
      </c>
      <c r="AF74" s="54" t="str">
        <f t="shared" si="0"/>
        <v/>
      </c>
      <c r="AG74" s="61" t="str">
        <f t="shared" si="2"/>
        <v/>
      </c>
      <c r="AH74" s="60" t="str">
        <f t="shared" si="3"/>
        <v/>
      </c>
      <c r="AI74" s="55"/>
      <c r="AJ74" s="67"/>
      <c r="AK74" s="19"/>
      <c r="AL74" s="19"/>
    </row>
    <row r="75" spans="1:38" ht="15.75" x14ac:dyDescent="0.25">
      <c r="A75" s="19"/>
      <c r="B75" s="86"/>
      <c r="C75" s="86"/>
      <c r="D75" s="85"/>
      <c r="E75" s="86"/>
      <c r="F75" s="85"/>
      <c r="G75" s="84"/>
      <c r="H75" s="83"/>
      <c r="I75" s="138"/>
      <c r="J75" s="139"/>
      <c r="K75" s="138"/>
      <c r="L75" s="139"/>
      <c r="M75" s="108" t="str">
        <f t="shared" si="1"/>
        <v/>
      </c>
      <c r="N75" s="81"/>
      <c r="O75" s="19"/>
      <c r="P75" s="53"/>
      <c r="Q75" s="30" t="str">
        <f>IF((ANXE_3_MATERIEL_EQUIPEMENT!B75)=0,"",ANXE_3_MATERIEL_EQUIPEMENT!B75)</f>
        <v/>
      </c>
      <c r="R75" s="154" t="str">
        <f>IF((ANXE_3_MATERIEL_EQUIPEMENT!C75)=0,"",ANXE_3_MATERIEL_EQUIPEMENT!C75)</f>
        <v/>
      </c>
      <c r="S75" s="30" t="str">
        <f>IF((ANXE_3_MATERIEL_EQUIPEMENT!E75)=0,"",ANXE_3_MATERIEL_EQUIPEMENT!E75)</f>
        <v/>
      </c>
      <c r="T75" s="30" t="str">
        <f>IF((ANXE_3_MATERIEL_EQUIPEMENT!F75)=0,"",ANXE_3_MATERIEL_EQUIPEMENT!F75)</f>
        <v/>
      </c>
      <c r="U75" s="144" t="str">
        <f>IF((ANXE_3_MATERIEL_EQUIPEMENT!G75)=0,"",ANXE_3_MATERIEL_EQUIPEMENT!G75)</f>
        <v/>
      </c>
      <c r="V75" s="30" t="str">
        <f>IF((ANXE_3_MATERIEL_EQUIPEMENT!H75)=0,"",ANXE_3_MATERIEL_EQUIPEMENT!H75)</f>
        <v/>
      </c>
      <c r="W75" s="72" t="str">
        <f>IF((ANXE_3_MATERIEL_EQUIPEMENT!I75)=0,"",ANXE_3_MATERIEL_EQUIPEMENT!I75)</f>
        <v/>
      </c>
      <c r="X75" s="72" t="str">
        <f>IF((ANXE_3_MATERIEL_EQUIPEMENT!J75)=0,"",ANXE_3_MATERIEL_EQUIPEMENT!J75)</f>
        <v/>
      </c>
      <c r="Y75" s="72" t="str">
        <f>IF((ANXE_3_MATERIEL_EQUIPEMENT!K75)=0,"",ANXE_3_MATERIEL_EQUIPEMENT!K75)</f>
        <v/>
      </c>
      <c r="Z75" s="72" t="str">
        <f>IF((ANXE_3_MATERIEL_EQUIPEMENT!L75)=0,"",ANXE_3_MATERIEL_EQUIPEMENT!L75)</f>
        <v/>
      </c>
      <c r="AA75" s="72" t="str">
        <f>IF((ANXE_3_MATERIEL_EQUIPEMENT!M75)=0,"",ANXE_3_MATERIEL_EQUIPEMENT!M75)</f>
        <v/>
      </c>
      <c r="AB75" s="30"/>
      <c r="AC75" s="19"/>
      <c r="AD75" s="72"/>
      <c r="AE75" s="70" t="str">
        <f t="shared" si="4"/>
        <v/>
      </c>
      <c r="AF75" s="54" t="str">
        <f t="shared" si="0"/>
        <v/>
      </c>
      <c r="AG75" s="61" t="str">
        <f t="shared" si="2"/>
        <v/>
      </c>
      <c r="AH75" s="60" t="str">
        <f t="shared" si="3"/>
        <v/>
      </c>
      <c r="AI75" s="55"/>
      <c r="AJ75" s="67"/>
      <c r="AK75" s="19"/>
      <c r="AL75" s="19"/>
    </row>
    <row r="76" spans="1:38" ht="15.75" x14ac:dyDescent="0.25">
      <c r="A76" s="19"/>
      <c r="B76" s="86"/>
      <c r="C76" s="86"/>
      <c r="D76" s="85"/>
      <c r="E76" s="86"/>
      <c r="F76" s="85"/>
      <c r="G76" s="84"/>
      <c r="H76" s="83"/>
      <c r="I76" s="138"/>
      <c r="J76" s="139"/>
      <c r="K76" s="138"/>
      <c r="L76" s="139"/>
      <c r="M76" s="108" t="str">
        <f t="shared" si="1"/>
        <v/>
      </c>
      <c r="N76" s="81"/>
      <c r="O76" s="19"/>
      <c r="P76" s="53"/>
      <c r="Q76" s="30" t="str">
        <f>IF((ANXE_3_MATERIEL_EQUIPEMENT!B76)=0,"",ANXE_3_MATERIEL_EQUIPEMENT!B76)</f>
        <v/>
      </c>
      <c r="R76" s="154" t="str">
        <f>IF((ANXE_3_MATERIEL_EQUIPEMENT!C76)=0,"",ANXE_3_MATERIEL_EQUIPEMENT!C76)</f>
        <v/>
      </c>
      <c r="S76" s="30" t="str">
        <f>IF((ANXE_3_MATERIEL_EQUIPEMENT!E76)=0,"",ANXE_3_MATERIEL_EQUIPEMENT!E76)</f>
        <v/>
      </c>
      <c r="T76" s="30" t="str">
        <f>IF((ANXE_3_MATERIEL_EQUIPEMENT!F76)=0,"",ANXE_3_MATERIEL_EQUIPEMENT!F76)</f>
        <v/>
      </c>
      <c r="U76" s="144" t="str">
        <f>IF((ANXE_3_MATERIEL_EQUIPEMENT!G76)=0,"",ANXE_3_MATERIEL_EQUIPEMENT!G76)</f>
        <v/>
      </c>
      <c r="V76" s="30" t="str">
        <f>IF((ANXE_3_MATERIEL_EQUIPEMENT!H76)=0,"",ANXE_3_MATERIEL_EQUIPEMENT!H76)</f>
        <v/>
      </c>
      <c r="W76" s="72" t="str">
        <f>IF((ANXE_3_MATERIEL_EQUIPEMENT!I76)=0,"",ANXE_3_MATERIEL_EQUIPEMENT!I76)</f>
        <v/>
      </c>
      <c r="X76" s="72" t="str">
        <f>IF((ANXE_3_MATERIEL_EQUIPEMENT!J76)=0,"",ANXE_3_MATERIEL_EQUIPEMENT!J76)</f>
        <v/>
      </c>
      <c r="Y76" s="72" t="str">
        <f>IF((ANXE_3_MATERIEL_EQUIPEMENT!K76)=0,"",ANXE_3_MATERIEL_EQUIPEMENT!K76)</f>
        <v/>
      </c>
      <c r="Z76" s="72" t="str">
        <f>IF((ANXE_3_MATERIEL_EQUIPEMENT!L76)=0,"",ANXE_3_MATERIEL_EQUIPEMENT!L76)</f>
        <v/>
      </c>
      <c r="AA76" s="72" t="str">
        <f>IF((ANXE_3_MATERIEL_EQUIPEMENT!M76)=0,"",ANXE_3_MATERIEL_EQUIPEMENT!M76)</f>
        <v/>
      </c>
      <c r="AB76" s="30"/>
      <c r="AC76" s="19"/>
      <c r="AD76" s="72"/>
      <c r="AE76" s="70" t="str">
        <f t="shared" si="4"/>
        <v/>
      </c>
      <c r="AF76" s="54" t="str">
        <f t="shared" si="0"/>
        <v/>
      </c>
      <c r="AG76" s="61" t="str">
        <f t="shared" si="2"/>
        <v/>
      </c>
      <c r="AH76" s="60" t="str">
        <f t="shared" si="3"/>
        <v/>
      </c>
      <c r="AI76" s="55"/>
      <c r="AJ76" s="67"/>
      <c r="AK76" s="19"/>
      <c r="AL76" s="19"/>
    </row>
    <row r="77" spans="1:38" ht="15.75" x14ac:dyDescent="0.25">
      <c r="A77" s="19"/>
      <c r="B77" s="86"/>
      <c r="C77" s="86"/>
      <c r="D77" s="85"/>
      <c r="E77" s="86"/>
      <c r="F77" s="85"/>
      <c r="G77" s="84"/>
      <c r="H77" s="83"/>
      <c r="I77" s="138"/>
      <c r="J77" s="139"/>
      <c r="K77" s="138"/>
      <c r="L77" s="139"/>
      <c r="M77" s="108" t="str">
        <f t="shared" si="1"/>
        <v/>
      </c>
      <c r="N77" s="81"/>
      <c r="O77" s="19"/>
      <c r="P77" s="53"/>
      <c r="Q77" s="30" t="str">
        <f>IF((ANXE_3_MATERIEL_EQUIPEMENT!B77)=0,"",ANXE_3_MATERIEL_EQUIPEMENT!B77)</f>
        <v/>
      </c>
      <c r="R77" s="154" t="str">
        <f>IF((ANXE_3_MATERIEL_EQUIPEMENT!C77)=0,"",ANXE_3_MATERIEL_EQUIPEMENT!C77)</f>
        <v/>
      </c>
      <c r="S77" s="30" t="str">
        <f>IF((ANXE_3_MATERIEL_EQUIPEMENT!E77)=0,"",ANXE_3_MATERIEL_EQUIPEMENT!E77)</f>
        <v/>
      </c>
      <c r="T77" s="30" t="str">
        <f>IF((ANXE_3_MATERIEL_EQUIPEMENT!F77)=0,"",ANXE_3_MATERIEL_EQUIPEMENT!F77)</f>
        <v/>
      </c>
      <c r="U77" s="144" t="str">
        <f>IF((ANXE_3_MATERIEL_EQUIPEMENT!G77)=0,"",ANXE_3_MATERIEL_EQUIPEMENT!G77)</f>
        <v/>
      </c>
      <c r="V77" s="30" t="str">
        <f>IF((ANXE_3_MATERIEL_EQUIPEMENT!H77)=0,"",ANXE_3_MATERIEL_EQUIPEMENT!H77)</f>
        <v/>
      </c>
      <c r="W77" s="72" t="str">
        <f>IF((ANXE_3_MATERIEL_EQUIPEMENT!I77)=0,"",ANXE_3_MATERIEL_EQUIPEMENT!I77)</f>
        <v/>
      </c>
      <c r="X77" s="72" t="str">
        <f>IF((ANXE_3_MATERIEL_EQUIPEMENT!J77)=0,"",ANXE_3_MATERIEL_EQUIPEMENT!J77)</f>
        <v/>
      </c>
      <c r="Y77" s="72" t="str">
        <f>IF((ANXE_3_MATERIEL_EQUIPEMENT!K77)=0,"",ANXE_3_MATERIEL_EQUIPEMENT!K77)</f>
        <v/>
      </c>
      <c r="Z77" s="72" t="str">
        <f>IF((ANXE_3_MATERIEL_EQUIPEMENT!L77)=0,"",ANXE_3_MATERIEL_EQUIPEMENT!L77)</f>
        <v/>
      </c>
      <c r="AA77" s="72" t="str">
        <f>IF((ANXE_3_MATERIEL_EQUIPEMENT!M77)=0,"",ANXE_3_MATERIEL_EQUIPEMENT!M77)</f>
        <v/>
      </c>
      <c r="AB77" s="30"/>
      <c r="AC77" s="19"/>
      <c r="AD77" s="72"/>
      <c r="AE77" s="70" t="str">
        <f t="shared" si="4"/>
        <v/>
      </c>
      <c r="AF77" s="54" t="str">
        <f t="shared" si="0"/>
        <v/>
      </c>
      <c r="AG77" s="61" t="str">
        <f t="shared" si="2"/>
        <v/>
      </c>
      <c r="AH77" s="60" t="str">
        <f t="shared" si="3"/>
        <v/>
      </c>
      <c r="AI77" s="55"/>
      <c r="AJ77" s="67"/>
      <c r="AK77" s="19"/>
      <c r="AL77" s="19"/>
    </row>
    <row r="78" spans="1:38" ht="15.75" x14ac:dyDescent="0.25">
      <c r="A78" s="19"/>
      <c r="B78" s="86"/>
      <c r="C78" s="86"/>
      <c r="D78" s="85"/>
      <c r="E78" s="86"/>
      <c r="F78" s="85"/>
      <c r="G78" s="84"/>
      <c r="H78" s="83"/>
      <c r="I78" s="138"/>
      <c r="J78" s="139"/>
      <c r="K78" s="138"/>
      <c r="L78" s="139"/>
      <c r="M78" s="108" t="str">
        <f t="shared" ref="M78:M100" si="5">IF(I78+J78=0,"",I78+J78)</f>
        <v/>
      </c>
      <c r="N78" s="81"/>
      <c r="O78" s="19"/>
      <c r="P78" s="53"/>
      <c r="Q78" s="30" t="str">
        <f>IF((ANXE_3_MATERIEL_EQUIPEMENT!B78)=0,"",ANXE_3_MATERIEL_EQUIPEMENT!B78)</f>
        <v/>
      </c>
      <c r="R78" s="154" t="str">
        <f>IF((ANXE_3_MATERIEL_EQUIPEMENT!C78)=0,"",ANXE_3_MATERIEL_EQUIPEMENT!C78)</f>
        <v/>
      </c>
      <c r="S78" s="30" t="str">
        <f>IF((ANXE_3_MATERIEL_EQUIPEMENT!E78)=0,"",ANXE_3_MATERIEL_EQUIPEMENT!E78)</f>
        <v/>
      </c>
      <c r="T78" s="30" t="str">
        <f>IF((ANXE_3_MATERIEL_EQUIPEMENT!F78)=0,"",ANXE_3_MATERIEL_EQUIPEMENT!F78)</f>
        <v/>
      </c>
      <c r="U78" s="144" t="str">
        <f>IF((ANXE_3_MATERIEL_EQUIPEMENT!G78)=0,"",ANXE_3_MATERIEL_EQUIPEMENT!G78)</f>
        <v/>
      </c>
      <c r="V78" s="30" t="str">
        <f>IF((ANXE_3_MATERIEL_EQUIPEMENT!H78)=0,"",ANXE_3_MATERIEL_EQUIPEMENT!H78)</f>
        <v/>
      </c>
      <c r="W78" s="72" t="str">
        <f>IF((ANXE_3_MATERIEL_EQUIPEMENT!I78)=0,"",ANXE_3_MATERIEL_EQUIPEMENT!I78)</f>
        <v/>
      </c>
      <c r="X78" s="72" t="str">
        <f>IF((ANXE_3_MATERIEL_EQUIPEMENT!J78)=0,"",ANXE_3_MATERIEL_EQUIPEMENT!J78)</f>
        <v/>
      </c>
      <c r="Y78" s="72" t="str">
        <f>IF((ANXE_3_MATERIEL_EQUIPEMENT!K78)=0,"",ANXE_3_MATERIEL_EQUIPEMENT!K78)</f>
        <v/>
      </c>
      <c r="Z78" s="72" t="str">
        <f>IF((ANXE_3_MATERIEL_EQUIPEMENT!L78)=0,"",ANXE_3_MATERIEL_EQUIPEMENT!L78)</f>
        <v/>
      </c>
      <c r="AA78" s="72" t="str">
        <f>IF((ANXE_3_MATERIEL_EQUIPEMENT!M78)=0,"",ANXE_3_MATERIEL_EQUIPEMENT!M78)</f>
        <v/>
      </c>
      <c r="AB78" s="30"/>
      <c r="AC78" s="19"/>
      <c r="AD78" s="72"/>
      <c r="AE78" s="70" t="str">
        <f t="shared" ref="AE78:AE99" si="6">IF(AA78="","",AA78-AD78)</f>
        <v/>
      </c>
      <c r="AF78" s="54" t="str">
        <f t="shared" ref="AF78:AF99" si="7">IF(AA78="","",IF(AE78&gt;0,"Motif obligatoire",""))</f>
        <v/>
      </c>
      <c r="AG78" s="61" t="str">
        <f t="shared" ref="AG78:AG99" si="8">IFERROR(IF(OR(AA78&lt;(W78+X78),AA78=""),"",(AA78-(MIN((W78+X78),Y78,Z78)))/MIN((W78+X78),Y78,Z78)),"")</f>
        <v/>
      </c>
      <c r="AH78" s="60" t="str">
        <f t="shared" ref="AH78:AH99" si="9">IFERROR(IF(AG78="","",IF(MIN((W78+X78),Y78,Z78)*1.15=0,"",MIN((W78+X78),Y78,Z78)*1.15)),"")</f>
        <v/>
      </c>
      <c r="AI78" s="55"/>
      <c r="AJ78" s="67"/>
      <c r="AK78" s="19"/>
      <c r="AL78" s="19"/>
    </row>
    <row r="79" spans="1:38" ht="15.75" x14ac:dyDescent="0.25">
      <c r="A79" s="19"/>
      <c r="B79" s="86"/>
      <c r="C79" s="86"/>
      <c r="D79" s="85"/>
      <c r="E79" s="86"/>
      <c r="F79" s="85"/>
      <c r="G79" s="84"/>
      <c r="H79" s="83"/>
      <c r="I79" s="138"/>
      <c r="J79" s="139"/>
      <c r="K79" s="138"/>
      <c r="L79" s="139"/>
      <c r="M79" s="108" t="str">
        <f t="shared" si="5"/>
        <v/>
      </c>
      <c r="N79" s="81"/>
      <c r="O79" s="19"/>
      <c r="P79" s="53"/>
      <c r="Q79" s="30" t="str">
        <f>IF((ANXE_3_MATERIEL_EQUIPEMENT!B79)=0,"",ANXE_3_MATERIEL_EQUIPEMENT!B79)</f>
        <v/>
      </c>
      <c r="R79" s="154" t="str">
        <f>IF((ANXE_3_MATERIEL_EQUIPEMENT!C79)=0,"",ANXE_3_MATERIEL_EQUIPEMENT!C79)</f>
        <v/>
      </c>
      <c r="S79" s="30" t="str">
        <f>IF((ANXE_3_MATERIEL_EQUIPEMENT!E79)=0,"",ANXE_3_MATERIEL_EQUIPEMENT!E79)</f>
        <v/>
      </c>
      <c r="T79" s="30" t="str">
        <f>IF((ANXE_3_MATERIEL_EQUIPEMENT!F79)=0,"",ANXE_3_MATERIEL_EQUIPEMENT!F79)</f>
        <v/>
      </c>
      <c r="U79" s="144" t="str">
        <f>IF((ANXE_3_MATERIEL_EQUIPEMENT!G79)=0,"",ANXE_3_MATERIEL_EQUIPEMENT!G79)</f>
        <v/>
      </c>
      <c r="V79" s="30" t="str">
        <f>IF((ANXE_3_MATERIEL_EQUIPEMENT!H79)=0,"",ANXE_3_MATERIEL_EQUIPEMENT!H79)</f>
        <v/>
      </c>
      <c r="W79" s="72" t="str">
        <f>IF((ANXE_3_MATERIEL_EQUIPEMENT!I79)=0,"",ANXE_3_MATERIEL_EQUIPEMENT!I79)</f>
        <v/>
      </c>
      <c r="X79" s="72" t="str">
        <f>IF((ANXE_3_MATERIEL_EQUIPEMENT!J79)=0,"",ANXE_3_MATERIEL_EQUIPEMENT!J79)</f>
        <v/>
      </c>
      <c r="Y79" s="72" t="str">
        <f>IF((ANXE_3_MATERIEL_EQUIPEMENT!K79)=0,"",ANXE_3_MATERIEL_EQUIPEMENT!K79)</f>
        <v/>
      </c>
      <c r="Z79" s="72" t="str">
        <f>IF((ANXE_3_MATERIEL_EQUIPEMENT!L79)=0,"",ANXE_3_MATERIEL_EQUIPEMENT!L79)</f>
        <v/>
      </c>
      <c r="AA79" s="72" t="str">
        <f>IF((ANXE_3_MATERIEL_EQUIPEMENT!M79)=0,"",ANXE_3_MATERIEL_EQUIPEMENT!M79)</f>
        <v/>
      </c>
      <c r="AB79" s="30"/>
      <c r="AC79" s="19"/>
      <c r="AD79" s="72"/>
      <c r="AE79" s="70" t="str">
        <f t="shared" si="6"/>
        <v/>
      </c>
      <c r="AF79" s="54" t="str">
        <f t="shared" si="7"/>
        <v/>
      </c>
      <c r="AG79" s="61" t="str">
        <f t="shared" si="8"/>
        <v/>
      </c>
      <c r="AH79" s="60" t="str">
        <f t="shared" si="9"/>
        <v/>
      </c>
      <c r="AI79" s="55"/>
      <c r="AJ79" s="67"/>
      <c r="AK79" s="19"/>
      <c r="AL79" s="19"/>
    </row>
    <row r="80" spans="1:38" ht="15.75" x14ac:dyDescent="0.25">
      <c r="A80" s="19"/>
      <c r="B80" s="86"/>
      <c r="C80" s="86"/>
      <c r="D80" s="85"/>
      <c r="E80" s="86"/>
      <c r="F80" s="85"/>
      <c r="G80" s="84"/>
      <c r="H80" s="83"/>
      <c r="I80" s="138"/>
      <c r="J80" s="139"/>
      <c r="K80" s="138"/>
      <c r="L80" s="139"/>
      <c r="M80" s="108" t="str">
        <f t="shared" si="5"/>
        <v/>
      </c>
      <c r="N80" s="81"/>
      <c r="O80" s="19"/>
      <c r="P80" s="53"/>
      <c r="Q80" s="30" t="str">
        <f>IF((ANXE_3_MATERIEL_EQUIPEMENT!B80)=0,"",ANXE_3_MATERIEL_EQUIPEMENT!B80)</f>
        <v/>
      </c>
      <c r="R80" s="154" t="str">
        <f>IF((ANXE_3_MATERIEL_EQUIPEMENT!C80)=0,"",ANXE_3_MATERIEL_EQUIPEMENT!C80)</f>
        <v/>
      </c>
      <c r="S80" s="30" t="str">
        <f>IF((ANXE_3_MATERIEL_EQUIPEMENT!E80)=0,"",ANXE_3_MATERIEL_EQUIPEMENT!E80)</f>
        <v/>
      </c>
      <c r="T80" s="30" t="str">
        <f>IF((ANXE_3_MATERIEL_EQUIPEMENT!F80)=0,"",ANXE_3_MATERIEL_EQUIPEMENT!F80)</f>
        <v/>
      </c>
      <c r="U80" s="144" t="str">
        <f>IF((ANXE_3_MATERIEL_EQUIPEMENT!G80)=0,"",ANXE_3_MATERIEL_EQUIPEMENT!G80)</f>
        <v/>
      </c>
      <c r="V80" s="30" t="str">
        <f>IF((ANXE_3_MATERIEL_EQUIPEMENT!H80)=0,"",ANXE_3_MATERIEL_EQUIPEMENT!H80)</f>
        <v/>
      </c>
      <c r="W80" s="72" t="str">
        <f>IF((ANXE_3_MATERIEL_EQUIPEMENT!I80)=0,"",ANXE_3_MATERIEL_EQUIPEMENT!I80)</f>
        <v/>
      </c>
      <c r="X80" s="72" t="str">
        <f>IF((ANXE_3_MATERIEL_EQUIPEMENT!J80)=0,"",ANXE_3_MATERIEL_EQUIPEMENT!J80)</f>
        <v/>
      </c>
      <c r="Y80" s="72" t="str">
        <f>IF((ANXE_3_MATERIEL_EQUIPEMENT!K80)=0,"",ANXE_3_MATERIEL_EQUIPEMENT!K80)</f>
        <v/>
      </c>
      <c r="Z80" s="72" t="str">
        <f>IF((ANXE_3_MATERIEL_EQUIPEMENT!L80)=0,"",ANXE_3_MATERIEL_EQUIPEMENT!L80)</f>
        <v/>
      </c>
      <c r="AA80" s="72" t="str">
        <f>IF((ANXE_3_MATERIEL_EQUIPEMENT!M80)=0,"",ANXE_3_MATERIEL_EQUIPEMENT!M80)</f>
        <v/>
      </c>
      <c r="AB80" s="30"/>
      <c r="AC80" s="19"/>
      <c r="AD80" s="72"/>
      <c r="AE80" s="70" t="str">
        <f t="shared" si="6"/>
        <v/>
      </c>
      <c r="AF80" s="54" t="str">
        <f t="shared" si="7"/>
        <v/>
      </c>
      <c r="AG80" s="61" t="str">
        <f t="shared" si="8"/>
        <v/>
      </c>
      <c r="AH80" s="60" t="str">
        <f t="shared" si="9"/>
        <v/>
      </c>
      <c r="AI80" s="55"/>
      <c r="AJ80" s="67"/>
      <c r="AK80" s="19"/>
      <c r="AL80" s="19"/>
    </row>
    <row r="81" spans="1:38" ht="15.75" x14ac:dyDescent="0.25">
      <c r="A81" s="19"/>
      <c r="B81" s="86"/>
      <c r="C81" s="86"/>
      <c r="D81" s="85"/>
      <c r="E81" s="86"/>
      <c r="F81" s="85"/>
      <c r="G81" s="84"/>
      <c r="H81" s="83"/>
      <c r="I81" s="138"/>
      <c r="J81" s="139"/>
      <c r="K81" s="138"/>
      <c r="L81" s="139"/>
      <c r="M81" s="108" t="str">
        <f t="shared" si="5"/>
        <v/>
      </c>
      <c r="N81" s="81"/>
      <c r="O81" s="19"/>
      <c r="P81" s="53"/>
      <c r="Q81" s="30" t="str">
        <f>IF((ANXE_3_MATERIEL_EQUIPEMENT!B81)=0,"",ANXE_3_MATERIEL_EQUIPEMENT!B81)</f>
        <v/>
      </c>
      <c r="R81" s="154" t="str">
        <f>IF((ANXE_3_MATERIEL_EQUIPEMENT!C81)=0,"",ANXE_3_MATERIEL_EQUIPEMENT!C81)</f>
        <v/>
      </c>
      <c r="S81" s="30" t="str">
        <f>IF((ANXE_3_MATERIEL_EQUIPEMENT!E81)=0,"",ANXE_3_MATERIEL_EQUIPEMENT!E81)</f>
        <v/>
      </c>
      <c r="T81" s="30" t="str">
        <f>IF((ANXE_3_MATERIEL_EQUIPEMENT!F81)=0,"",ANXE_3_MATERIEL_EQUIPEMENT!F81)</f>
        <v/>
      </c>
      <c r="U81" s="144" t="str">
        <f>IF((ANXE_3_MATERIEL_EQUIPEMENT!G81)=0,"",ANXE_3_MATERIEL_EQUIPEMENT!G81)</f>
        <v/>
      </c>
      <c r="V81" s="30" t="str">
        <f>IF((ANXE_3_MATERIEL_EQUIPEMENT!H81)=0,"",ANXE_3_MATERIEL_EQUIPEMENT!H81)</f>
        <v/>
      </c>
      <c r="W81" s="72" t="str">
        <f>IF((ANXE_3_MATERIEL_EQUIPEMENT!I81)=0,"",ANXE_3_MATERIEL_EQUIPEMENT!I81)</f>
        <v/>
      </c>
      <c r="X81" s="72" t="str">
        <f>IF((ANXE_3_MATERIEL_EQUIPEMENT!J81)=0,"",ANXE_3_MATERIEL_EQUIPEMENT!J81)</f>
        <v/>
      </c>
      <c r="Y81" s="72" t="str">
        <f>IF((ANXE_3_MATERIEL_EQUIPEMENT!K81)=0,"",ANXE_3_MATERIEL_EQUIPEMENT!K81)</f>
        <v/>
      </c>
      <c r="Z81" s="72" t="str">
        <f>IF((ANXE_3_MATERIEL_EQUIPEMENT!L81)=0,"",ANXE_3_MATERIEL_EQUIPEMENT!L81)</f>
        <v/>
      </c>
      <c r="AA81" s="72" t="str">
        <f>IF((ANXE_3_MATERIEL_EQUIPEMENT!M81)=0,"",ANXE_3_MATERIEL_EQUIPEMENT!M81)</f>
        <v/>
      </c>
      <c r="AB81" s="30"/>
      <c r="AC81" s="19"/>
      <c r="AD81" s="72"/>
      <c r="AE81" s="70" t="str">
        <f t="shared" si="6"/>
        <v/>
      </c>
      <c r="AF81" s="54" t="str">
        <f t="shared" si="7"/>
        <v/>
      </c>
      <c r="AG81" s="61" t="str">
        <f t="shared" si="8"/>
        <v/>
      </c>
      <c r="AH81" s="60" t="str">
        <f t="shared" si="9"/>
        <v/>
      </c>
      <c r="AI81" s="55"/>
      <c r="AJ81" s="67"/>
      <c r="AK81" s="19"/>
      <c r="AL81" s="19"/>
    </row>
    <row r="82" spans="1:38" ht="15.75" x14ac:dyDescent="0.25">
      <c r="A82" s="19"/>
      <c r="B82" s="86"/>
      <c r="C82" s="86"/>
      <c r="D82" s="85"/>
      <c r="E82" s="86"/>
      <c r="F82" s="85"/>
      <c r="G82" s="84"/>
      <c r="H82" s="83"/>
      <c r="I82" s="138"/>
      <c r="J82" s="139"/>
      <c r="K82" s="138"/>
      <c r="L82" s="139"/>
      <c r="M82" s="108" t="str">
        <f t="shared" si="5"/>
        <v/>
      </c>
      <c r="N82" s="81"/>
      <c r="O82" s="19"/>
      <c r="P82" s="53"/>
      <c r="Q82" s="30" t="str">
        <f>IF((ANXE_3_MATERIEL_EQUIPEMENT!B82)=0,"",ANXE_3_MATERIEL_EQUIPEMENT!B82)</f>
        <v/>
      </c>
      <c r="R82" s="154" t="str">
        <f>IF((ANXE_3_MATERIEL_EQUIPEMENT!C82)=0,"",ANXE_3_MATERIEL_EQUIPEMENT!C82)</f>
        <v/>
      </c>
      <c r="S82" s="30" t="str">
        <f>IF((ANXE_3_MATERIEL_EQUIPEMENT!E82)=0,"",ANXE_3_MATERIEL_EQUIPEMENT!E82)</f>
        <v/>
      </c>
      <c r="T82" s="30" t="str">
        <f>IF((ANXE_3_MATERIEL_EQUIPEMENT!F82)=0,"",ANXE_3_MATERIEL_EQUIPEMENT!F82)</f>
        <v/>
      </c>
      <c r="U82" s="144" t="str">
        <f>IF((ANXE_3_MATERIEL_EQUIPEMENT!G82)=0,"",ANXE_3_MATERIEL_EQUIPEMENT!G82)</f>
        <v/>
      </c>
      <c r="V82" s="30" t="str">
        <f>IF((ANXE_3_MATERIEL_EQUIPEMENT!H82)=0,"",ANXE_3_MATERIEL_EQUIPEMENT!H82)</f>
        <v/>
      </c>
      <c r="W82" s="72" t="str">
        <f>IF((ANXE_3_MATERIEL_EQUIPEMENT!I82)=0,"",ANXE_3_MATERIEL_EQUIPEMENT!I82)</f>
        <v/>
      </c>
      <c r="X82" s="72" t="str">
        <f>IF((ANXE_3_MATERIEL_EQUIPEMENT!J82)=0,"",ANXE_3_MATERIEL_EQUIPEMENT!J82)</f>
        <v/>
      </c>
      <c r="Y82" s="72" t="str">
        <f>IF((ANXE_3_MATERIEL_EQUIPEMENT!K82)=0,"",ANXE_3_MATERIEL_EQUIPEMENT!K82)</f>
        <v/>
      </c>
      <c r="Z82" s="72" t="str">
        <f>IF((ANXE_3_MATERIEL_EQUIPEMENT!L82)=0,"",ANXE_3_MATERIEL_EQUIPEMENT!L82)</f>
        <v/>
      </c>
      <c r="AA82" s="72" t="str">
        <f>IF((ANXE_3_MATERIEL_EQUIPEMENT!M82)=0,"",ANXE_3_MATERIEL_EQUIPEMENT!M82)</f>
        <v/>
      </c>
      <c r="AB82" s="30"/>
      <c r="AC82" s="19"/>
      <c r="AD82" s="72"/>
      <c r="AE82" s="70" t="str">
        <f t="shared" si="6"/>
        <v/>
      </c>
      <c r="AF82" s="54" t="str">
        <f t="shared" si="7"/>
        <v/>
      </c>
      <c r="AG82" s="61" t="str">
        <f t="shared" si="8"/>
        <v/>
      </c>
      <c r="AH82" s="60" t="str">
        <f t="shared" si="9"/>
        <v/>
      </c>
      <c r="AI82" s="55"/>
      <c r="AJ82" s="67"/>
      <c r="AK82" s="19"/>
      <c r="AL82" s="19"/>
    </row>
    <row r="83" spans="1:38" ht="15.75" x14ac:dyDescent="0.25">
      <c r="A83" s="19"/>
      <c r="B83" s="86"/>
      <c r="C83" s="86"/>
      <c r="D83" s="85"/>
      <c r="E83" s="86"/>
      <c r="F83" s="85"/>
      <c r="G83" s="84"/>
      <c r="H83" s="83"/>
      <c r="I83" s="138"/>
      <c r="J83" s="139"/>
      <c r="K83" s="138"/>
      <c r="L83" s="139"/>
      <c r="M83" s="108" t="str">
        <f t="shared" si="5"/>
        <v/>
      </c>
      <c r="N83" s="81"/>
      <c r="O83" s="19"/>
      <c r="P83" s="53"/>
      <c r="Q83" s="30" t="str">
        <f>IF((ANXE_3_MATERIEL_EQUIPEMENT!B83)=0,"",ANXE_3_MATERIEL_EQUIPEMENT!B83)</f>
        <v/>
      </c>
      <c r="R83" s="154" t="str">
        <f>IF((ANXE_3_MATERIEL_EQUIPEMENT!C83)=0,"",ANXE_3_MATERIEL_EQUIPEMENT!C83)</f>
        <v/>
      </c>
      <c r="S83" s="30" t="str">
        <f>IF((ANXE_3_MATERIEL_EQUIPEMENT!E83)=0,"",ANXE_3_MATERIEL_EQUIPEMENT!E83)</f>
        <v/>
      </c>
      <c r="T83" s="30" t="str">
        <f>IF((ANXE_3_MATERIEL_EQUIPEMENT!F83)=0,"",ANXE_3_MATERIEL_EQUIPEMENT!F83)</f>
        <v/>
      </c>
      <c r="U83" s="144" t="str">
        <f>IF((ANXE_3_MATERIEL_EQUIPEMENT!G83)=0,"",ANXE_3_MATERIEL_EQUIPEMENT!G83)</f>
        <v/>
      </c>
      <c r="V83" s="30" t="str">
        <f>IF((ANXE_3_MATERIEL_EQUIPEMENT!H83)=0,"",ANXE_3_MATERIEL_EQUIPEMENT!H83)</f>
        <v/>
      </c>
      <c r="W83" s="72" t="str">
        <f>IF((ANXE_3_MATERIEL_EQUIPEMENT!I83)=0,"",ANXE_3_MATERIEL_EQUIPEMENT!I83)</f>
        <v/>
      </c>
      <c r="X83" s="72" t="str">
        <f>IF((ANXE_3_MATERIEL_EQUIPEMENT!J83)=0,"",ANXE_3_MATERIEL_EQUIPEMENT!J83)</f>
        <v/>
      </c>
      <c r="Y83" s="72" t="str">
        <f>IF((ANXE_3_MATERIEL_EQUIPEMENT!K83)=0,"",ANXE_3_MATERIEL_EQUIPEMENT!K83)</f>
        <v/>
      </c>
      <c r="Z83" s="72" t="str">
        <f>IF((ANXE_3_MATERIEL_EQUIPEMENT!L83)=0,"",ANXE_3_MATERIEL_EQUIPEMENT!L83)</f>
        <v/>
      </c>
      <c r="AA83" s="72" t="str">
        <f>IF((ANXE_3_MATERIEL_EQUIPEMENT!M83)=0,"",ANXE_3_MATERIEL_EQUIPEMENT!M83)</f>
        <v/>
      </c>
      <c r="AB83" s="30"/>
      <c r="AC83" s="19"/>
      <c r="AD83" s="72"/>
      <c r="AE83" s="70" t="str">
        <f t="shared" si="6"/>
        <v/>
      </c>
      <c r="AF83" s="54" t="str">
        <f t="shared" si="7"/>
        <v/>
      </c>
      <c r="AG83" s="61" t="str">
        <f t="shared" si="8"/>
        <v/>
      </c>
      <c r="AH83" s="60" t="str">
        <f t="shared" si="9"/>
        <v/>
      </c>
      <c r="AI83" s="55"/>
      <c r="AJ83" s="67"/>
      <c r="AK83" s="19"/>
      <c r="AL83" s="19"/>
    </row>
    <row r="84" spans="1:38" ht="15.75" x14ac:dyDescent="0.25">
      <c r="A84" s="19"/>
      <c r="B84" s="86"/>
      <c r="C84" s="86"/>
      <c r="D84" s="85"/>
      <c r="E84" s="86"/>
      <c r="F84" s="85"/>
      <c r="G84" s="84"/>
      <c r="H84" s="83"/>
      <c r="I84" s="138"/>
      <c r="J84" s="139"/>
      <c r="K84" s="138"/>
      <c r="L84" s="139"/>
      <c r="M84" s="108" t="str">
        <f t="shared" si="5"/>
        <v/>
      </c>
      <c r="N84" s="81"/>
      <c r="O84" s="19"/>
      <c r="P84" s="53"/>
      <c r="Q84" s="30" t="str">
        <f>IF((ANXE_3_MATERIEL_EQUIPEMENT!B84)=0,"",ANXE_3_MATERIEL_EQUIPEMENT!B84)</f>
        <v/>
      </c>
      <c r="R84" s="154" t="str">
        <f>IF((ANXE_3_MATERIEL_EQUIPEMENT!C84)=0,"",ANXE_3_MATERIEL_EQUIPEMENT!C84)</f>
        <v/>
      </c>
      <c r="S84" s="30" t="str">
        <f>IF((ANXE_3_MATERIEL_EQUIPEMENT!E84)=0,"",ANXE_3_MATERIEL_EQUIPEMENT!E84)</f>
        <v/>
      </c>
      <c r="T84" s="30" t="str">
        <f>IF((ANXE_3_MATERIEL_EQUIPEMENT!F84)=0,"",ANXE_3_MATERIEL_EQUIPEMENT!F84)</f>
        <v/>
      </c>
      <c r="U84" s="144" t="str">
        <f>IF((ANXE_3_MATERIEL_EQUIPEMENT!G84)=0,"",ANXE_3_MATERIEL_EQUIPEMENT!G84)</f>
        <v/>
      </c>
      <c r="V84" s="30" t="str">
        <f>IF((ANXE_3_MATERIEL_EQUIPEMENT!H84)=0,"",ANXE_3_MATERIEL_EQUIPEMENT!H84)</f>
        <v/>
      </c>
      <c r="W84" s="72" t="str">
        <f>IF((ANXE_3_MATERIEL_EQUIPEMENT!I84)=0,"",ANXE_3_MATERIEL_EQUIPEMENT!I84)</f>
        <v/>
      </c>
      <c r="X84" s="72" t="str">
        <f>IF((ANXE_3_MATERIEL_EQUIPEMENT!J84)=0,"",ANXE_3_MATERIEL_EQUIPEMENT!J84)</f>
        <v/>
      </c>
      <c r="Y84" s="72" t="str">
        <f>IF((ANXE_3_MATERIEL_EQUIPEMENT!K84)=0,"",ANXE_3_MATERIEL_EQUIPEMENT!K84)</f>
        <v/>
      </c>
      <c r="Z84" s="72" t="str">
        <f>IF((ANXE_3_MATERIEL_EQUIPEMENT!L84)=0,"",ANXE_3_MATERIEL_EQUIPEMENT!L84)</f>
        <v/>
      </c>
      <c r="AA84" s="72" t="str">
        <f>IF((ANXE_3_MATERIEL_EQUIPEMENT!M84)=0,"",ANXE_3_MATERIEL_EQUIPEMENT!M84)</f>
        <v/>
      </c>
      <c r="AB84" s="30"/>
      <c r="AC84" s="19"/>
      <c r="AD84" s="72"/>
      <c r="AE84" s="70" t="str">
        <f t="shared" si="6"/>
        <v/>
      </c>
      <c r="AF84" s="54" t="str">
        <f t="shared" si="7"/>
        <v/>
      </c>
      <c r="AG84" s="61" t="str">
        <f t="shared" si="8"/>
        <v/>
      </c>
      <c r="AH84" s="60" t="str">
        <f t="shared" si="9"/>
        <v/>
      </c>
      <c r="AI84" s="55"/>
      <c r="AJ84" s="67"/>
      <c r="AK84" s="19"/>
      <c r="AL84" s="19"/>
    </row>
    <row r="85" spans="1:38" ht="15.75" x14ac:dyDescent="0.25">
      <c r="A85" s="19"/>
      <c r="B85" s="86"/>
      <c r="C85" s="86"/>
      <c r="D85" s="85"/>
      <c r="E85" s="86"/>
      <c r="F85" s="85"/>
      <c r="G85" s="84"/>
      <c r="H85" s="83"/>
      <c r="I85" s="138"/>
      <c r="J85" s="139"/>
      <c r="K85" s="138"/>
      <c r="L85" s="139"/>
      <c r="M85" s="108" t="str">
        <f t="shared" si="5"/>
        <v/>
      </c>
      <c r="N85" s="81"/>
      <c r="O85" s="19"/>
      <c r="P85" s="53"/>
      <c r="Q85" s="30" t="str">
        <f>IF((ANXE_3_MATERIEL_EQUIPEMENT!B85)=0,"",ANXE_3_MATERIEL_EQUIPEMENT!B85)</f>
        <v/>
      </c>
      <c r="R85" s="154" t="str">
        <f>IF((ANXE_3_MATERIEL_EQUIPEMENT!C85)=0,"",ANXE_3_MATERIEL_EQUIPEMENT!C85)</f>
        <v/>
      </c>
      <c r="S85" s="30" t="str">
        <f>IF((ANXE_3_MATERIEL_EQUIPEMENT!E85)=0,"",ANXE_3_MATERIEL_EQUIPEMENT!E85)</f>
        <v/>
      </c>
      <c r="T85" s="30" t="str">
        <f>IF((ANXE_3_MATERIEL_EQUIPEMENT!F85)=0,"",ANXE_3_MATERIEL_EQUIPEMENT!F85)</f>
        <v/>
      </c>
      <c r="U85" s="144" t="str">
        <f>IF((ANXE_3_MATERIEL_EQUIPEMENT!G85)=0,"",ANXE_3_MATERIEL_EQUIPEMENT!G85)</f>
        <v/>
      </c>
      <c r="V85" s="30" t="str">
        <f>IF((ANXE_3_MATERIEL_EQUIPEMENT!H85)=0,"",ANXE_3_MATERIEL_EQUIPEMENT!H85)</f>
        <v/>
      </c>
      <c r="W85" s="72" t="str">
        <f>IF((ANXE_3_MATERIEL_EQUIPEMENT!I85)=0,"",ANXE_3_MATERIEL_EQUIPEMENT!I85)</f>
        <v/>
      </c>
      <c r="X85" s="72" t="str">
        <f>IF((ANXE_3_MATERIEL_EQUIPEMENT!J85)=0,"",ANXE_3_MATERIEL_EQUIPEMENT!J85)</f>
        <v/>
      </c>
      <c r="Y85" s="72" t="str">
        <f>IF((ANXE_3_MATERIEL_EQUIPEMENT!K85)=0,"",ANXE_3_MATERIEL_EQUIPEMENT!K85)</f>
        <v/>
      </c>
      <c r="Z85" s="72" t="str">
        <f>IF((ANXE_3_MATERIEL_EQUIPEMENT!L85)=0,"",ANXE_3_MATERIEL_EQUIPEMENT!L85)</f>
        <v/>
      </c>
      <c r="AA85" s="72" t="str">
        <f>IF((ANXE_3_MATERIEL_EQUIPEMENT!M85)=0,"",ANXE_3_MATERIEL_EQUIPEMENT!M85)</f>
        <v/>
      </c>
      <c r="AB85" s="30"/>
      <c r="AC85" s="19"/>
      <c r="AD85" s="72"/>
      <c r="AE85" s="70" t="str">
        <f t="shared" si="6"/>
        <v/>
      </c>
      <c r="AF85" s="54" t="str">
        <f t="shared" si="7"/>
        <v/>
      </c>
      <c r="AG85" s="61" t="str">
        <f t="shared" si="8"/>
        <v/>
      </c>
      <c r="AH85" s="60" t="str">
        <f t="shared" si="9"/>
        <v/>
      </c>
      <c r="AI85" s="55"/>
      <c r="AJ85" s="67"/>
      <c r="AK85" s="19"/>
      <c r="AL85" s="19"/>
    </row>
    <row r="86" spans="1:38" ht="15.75" x14ac:dyDescent="0.25">
      <c r="A86" s="19"/>
      <c r="B86" s="86"/>
      <c r="C86" s="86"/>
      <c r="D86" s="85"/>
      <c r="E86" s="86"/>
      <c r="F86" s="85"/>
      <c r="G86" s="84"/>
      <c r="H86" s="83"/>
      <c r="I86" s="138"/>
      <c r="J86" s="139"/>
      <c r="K86" s="138"/>
      <c r="L86" s="139"/>
      <c r="M86" s="108" t="str">
        <f t="shared" si="5"/>
        <v/>
      </c>
      <c r="N86" s="81"/>
      <c r="O86" s="19"/>
      <c r="P86" s="53"/>
      <c r="Q86" s="30" t="str">
        <f>IF((ANXE_3_MATERIEL_EQUIPEMENT!B86)=0,"",ANXE_3_MATERIEL_EQUIPEMENT!B86)</f>
        <v/>
      </c>
      <c r="R86" s="154" t="str">
        <f>IF((ANXE_3_MATERIEL_EQUIPEMENT!C86)=0,"",ANXE_3_MATERIEL_EQUIPEMENT!C86)</f>
        <v/>
      </c>
      <c r="S86" s="30" t="str">
        <f>IF((ANXE_3_MATERIEL_EQUIPEMENT!E86)=0,"",ANXE_3_MATERIEL_EQUIPEMENT!E86)</f>
        <v/>
      </c>
      <c r="T86" s="30" t="str">
        <f>IF((ANXE_3_MATERIEL_EQUIPEMENT!F86)=0,"",ANXE_3_MATERIEL_EQUIPEMENT!F86)</f>
        <v/>
      </c>
      <c r="U86" s="144" t="str">
        <f>IF((ANXE_3_MATERIEL_EQUIPEMENT!G86)=0,"",ANXE_3_MATERIEL_EQUIPEMENT!G86)</f>
        <v/>
      </c>
      <c r="V86" s="30" t="str">
        <f>IF((ANXE_3_MATERIEL_EQUIPEMENT!H86)=0,"",ANXE_3_MATERIEL_EQUIPEMENT!H86)</f>
        <v/>
      </c>
      <c r="W86" s="72" t="str">
        <f>IF((ANXE_3_MATERIEL_EQUIPEMENT!I86)=0,"",ANXE_3_MATERIEL_EQUIPEMENT!I86)</f>
        <v/>
      </c>
      <c r="X86" s="72" t="str">
        <f>IF((ANXE_3_MATERIEL_EQUIPEMENT!J86)=0,"",ANXE_3_MATERIEL_EQUIPEMENT!J86)</f>
        <v/>
      </c>
      <c r="Y86" s="72" t="str">
        <f>IF((ANXE_3_MATERIEL_EQUIPEMENT!K86)=0,"",ANXE_3_MATERIEL_EQUIPEMENT!K86)</f>
        <v/>
      </c>
      <c r="Z86" s="72" t="str">
        <f>IF((ANXE_3_MATERIEL_EQUIPEMENT!L86)=0,"",ANXE_3_MATERIEL_EQUIPEMENT!L86)</f>
        <v/>
      </c>
      <c r="AA86" s="72" t="str">
        <f>IF((ANXE_3_MATERIEL_EQUIPEMENT!M86)=0,"",ANXE_3_MATERIEL_EQUIPEMENT!M86)</f>
        <v/>
      </c>
      <c r="AB86" s="30"/>
      <c r="AC86" s="19"/>
      <c r="AD86" s="72"/>
      <c r="AE86" s="70" t="str">
        <f t="shared" si="6"/>
        <v/>
      </c>
      <c r="AF86" s="54" t="str">
        <f t="shared" si="7"/>
        <v/>
      </c>
      <c r="AG86" s="61" t="str">
        <f t="shared" si="8"/>
        <v/>
      </c>
      <c r="AH86" s="60" t="str">
        <f t="shared" si="9"/>
        <v/>
      </c>
      <c r="AI86" s="55"/>
      <c r="AJ86" s="67"/>
      <c r="AK86" s="19"/>
      <c r="AL86" s="19"/>
    </row>
    <row r="87" spans="1:38" ht="15.75" x14ac:dyDescent="0.25">
      <c r="A87" s="19"/>
      <c r="B87" s="86"/>
      <c r="C87" s="86"/>
      <c r="D87" s="85"/>
      <c r="E87" s="86"/>
      <c r="F87" s="85"/>
      <c r="G87" s="84"/>
      <c r="H87" s="83"/>
      <c r="I87" s="138"/>
      <c r="J87" s="139"/>
      <c r="K87" s="138"/>
      <c r="L87" s="139"/>
      <c r="M87" s="108" t="str">
        <f t="shared" si="5"/>
        <v/>
      </c>
      <c r="N87" s="81"/>
      <c r="O87" s="19"/>
      <c r="P87" s="53"/>
      <c r="Q87" s="30" t="str">
        <f>IF((ANXE_3_MATERIEL_EQUIPEMENT!B87)=0,"",ANXE_3_MATERIEL_EQUIPEMENT!B87)</f>
        <v/>
      </c>
      <c r="R87" s="154" t="str">
        <f>IF((ANXE_3_MATERIEL_EQUIPEMENT!C87)=0,"",ANXE_3_MATERIEL_EQUIPEMENT!C87)</f>
        <v/>
      </c>
      <c r="S87" s="30" t="str">
        <f>IF((ANXE_3_MATERIEL_EQUIPEMENT!E87)=0,"",ANXE_3_MATERIEL_EQUIPEMENT!E87)</f>
        <v/>
      </c>
      <c r="T87" s="30" t="str">
        <f>IF((ANXE_3_MATERIEL_EQUIPEMENT!F87)=0,"",ANXE_3_MATERIEL_EQUIPEMENT!F87)</f>
        <v/>
      </c>
      <c r="U87" s="144" t="str">
        <f>IF((ANXE_3_MATERIEL_EQUIPEMENT!G87)=0,"",ANXE_3_MATERIEL_EQUIPEMENT!G87)</f>
        <v/>
      </c>
      <c r="V87" s="30" t="str">
        <f>IF((ANXE_3_MATERIEL_EQUIPEMENT!H87)=0,"",ANXE_3_MATERIEL_EQUIPEMENT!H87)</f>
        <v/>
      </c>
      <c r="W87" s="72" t="str">
        <f>IF((ANXE_3_MATERIEL_EQUIPEMENT!I87)=0,"",ANXE_3_MATERIEL_EQUIPEMENT!I87)</f>
        <v/>
      </c>
      <c r="X87" s="72" t="str">
        <f>IF((ANXE_3_MATERIEL_EQUIPEMENT!J87)=0,"",ANXE_3_MATERIEL_EQUIPEMENT!J87)</f>
        <v/>
      </c>
      <c r="Y87" s="72" t="str">
        <f>IF((ANXE_3_MATERIEL_EQUIPEMENT!K87)=0,"",ANXE_3_MATERIEL_EQUIPEMENT!K87)</f>
        <v/>
      </c>
      <c r="Z87" s="72" t="str">
        <f>IF((ANXE_3_MATERIEL_EQUIPEMENT!L87)=0,"",ANXE_3_MATERIEL_EQUIPEMENT!L87)</f>
        <v/>
      </c>
      <c r="AA87" s="72" t="str">
        <f>IF((ANXE_3_MATERIEL_EQUIPEMENT!M87)=0,"",ANXE_3_MATERIEL_EQUIPEMENT!M87)</f>
        <v/>
      </c>
      <c r="AB87" s="30"/>
      <c r="AC87" s="19"/>
      <c r="AD87" s="72"/>
      <c r="AE87" s="70" t="str">
        <f t="shared" si="6"/>
        <v/>
      </c>
      <c r="AF87" s="54" t="str">
        <f t="shared" si="7"/>
        <v/>
      </c>
      <c r="AG87" s="61" t="str">
        <f t="shared" si="8"/>
        <v/>
      </c>
      <c r="AH87" s="60" t="str">
        <f t="shared" si="9"/>
        <v/>
      </c>
      <c r="AI87" s="55"/>
      <c r="AJ87" s="67"/>
      <c r="AK87" s="19"/>
      <c r="AL87" s="19"/>
    </row>
    <row r="88" spans="1:38" ht="15.75" x14ac:dyDescent="0.25">
      <c r="A88" s="19"/>
      <c r="B88" s="86"/>
      <c r="C88" s="86"/>
      <c r="D88" s="85"/>
      <c r="E88" s="86"/>
      <c r="F88" s="85"/>
      <c r="G88" s="84"/>
      <c r="H88" s="83"/>
      <c r="I88" s="138"/>
      <c r="J88" s="139"/>
      <c r="K88" s="138"/>
      <c r="L88" s="139"/>
      <c r="M88" s="108" t="str">
        <f t="shared" si="5"/>
        <v/>
      </c>
      <c r="N88" s="81"/>
      <c r="O88" s="19"/>
      <c r="P88" s="53"/>
      <c r="Q88" s="30" t="str">
        <f>IF((ANXE_3_MATERIEL_EQUIPEMENT!B88)=0,"",ANXE_3_MATERIEL_EQUIPEMENT!B88)</f>
        <v/>
      </c>
      <c r="R88" s="154" t="str">
        <f>IF((ANXE_3_MATERIEL_EQUIPEMENT!C88)=0,"",ANXE_3_MATERIEL_EQUIPEMENT!C88)</f>
        <v/>
      </c>
      <c r="S88" s="30" t="str">
        <f>IF((ANXE_3_MATERIEL_EQUIPEMENT!E88)=0,"",ANXE_3_MATERIEL_EQUIPEMENT!E88)</f>
        <v/>
      </c>
      <c r="T88" s="30" t="str">
        <f>IF((ANXE_3_MATERIEL_EQUIPEMENT!F88)=0,"",ANXE_3_MATERIEL_EQUIPEMENT!F88)</f>
        <v/>
      </c>
      <c r="U88" s="144" t="str">
        <f>IF((ANXE_3_MATERIEL_EQUIPEMENT!G88)=0,"",ANXE_3_MATERIEL_EQUIPEMENT!G88)</f>
        <v/>
      </c>
      <c r="V88" s="30" t="str">
        <f>IF((ANXE_3_MATERIEL_EQUIPEMENT!H88)=0,"",ANXE_3_MATERIEL_EQUIPEMENT!H88)</f>
        <v/>
      </c>
      <c r="W88" s="72" t="str">
        <f>IF((ANXE_3_MATERIEL_EQUIPEMENT!I88)=0,"",ANXE_3_MATERIEL_EQUIPEMENT!I88)</f>
        <v/>
      </c>
      <c r="X88" s="72" t="str">
        <f>IF((ANXE_3_MATERIEL_EQUIPEMENT!J88)=0,"",ANXE_3_MATERIEL_EQUIPEMENT!J88)</f>
        <v/>
      </c>
      <c r="Y88" s="72" t="str">
        <f>IF((ANXE_3_MATERIEL_EQUIPEMENT!K88)=0,"",ANXE_3_MATERIEL_EQUIPEMENT!K88)</f>
        <v/>
      </c>
      <c r="Z88" s="72" t="str">
        <f>IF((ANXE_3_MATERIEL_EQUIPEMENT!L88)=0,"",ANXE_3_MATERIEL_EQUIPEMENT!L88)</f>
        <v/>
      </c>
      <c r="AA88" s="72" t="str">
        <f>IF((ANXE_3_MATERIEL_EQUIPEMENT!M88)=0,"",ANXE_3_MATERIEL_EQUIPEMENT!M88)</f>
        <v/>
      </c>
      <c r="AB88" s="30"/>
      <c r="AC88" s="19"/>
      <c r="AD88" s="72"/>
      <c r="AE88" s="70" t="str">
        <f t="shared" si="6"/>
        <v/>
      </c>
      <c r="AF88" s="54" t="str">
        <f t="shared" si="7"/>
        <v/>
      </c>
      <c r="AG88" s="61" t="str">
        <f t="shared" si="8"/>
        <v/>
      </c>
      <c r="AH88" s="60" t="str">
        <f t="shared" si="9"/>
        <v/>
      </c>
      <c r="AI88" s="55"/>
      <c r="AJ88" s="67"/>
      <c r="AK88" s="19"/>
      <c r="AL88" s="19"/>
    </row>
    <row r="89" spans="1:38" ht="15.75" x14ac:dyDescent="0.25">
      <c r="A89" s="19"/>
      <c r="B89" s="86"/>
      <c r="C89" s="86"/>
      <c r="D89" s="85"/>
      <c r="E89" s="86"/>
      <c r="F89" s="85"/>
      <c r="G89" s="84"/>
      <c r="H89" s="83"/>
      <c r="I89" s="138"/>
      <c r="J89" s="139"/>
      <c r="K89" s="138"/>
      <c r="L89" s="139"/>
      <c r="M89" s="108" t="str">
        <f t="shared" si="5"/>
        <v/>
      </c>
      <c r="N89" s="81"/>
      <c r="O89" s="19"/>
      <c r="P89" s="53"/>
      <c r="Q89" s="30" t="str">
        <f>IF((ANXE_3_MATERIEL_EQUIPEMENT!B89)=0,"",ANXE_3_MATERIEL_EQUIPEMENT!B89)</f>
        <v/>
      </c>
      <c r="R89" s="154" t="str">
        <f>IF((ANXE_3_MATERIEL_EQUIPEMENT!C89)=0,"",ANXE_3_MATERIEL_EQUIPEMENT!C89)</f>
        <v/>
      </c>
      <c r="S89" s="30" t="str">
        <f>IF((ANXE_3_MATERIEL_EQUIPEMENT!E89)=0,"",ANXE_3_MATERIEL_EQUIPEMENT!E89)</f>
        <v/>
      </c>
      <c r="T89" s="30" t="str">
        <f>IF((ANXE_3_MATERIEL_EQUIPEMENT!F89)=0,"",ANXE_3_MATERIEL_EQUIPEMENT!F89)</f>
        <v/>
      </c>
      <c r="U89" s="144" t="str">
        <f>IF((ANXE_3_MATERIEL_EQUIPEMENT!G89)=0,"",ANXE_3_MATERIEL_EQUIPEMENT!G89)</f>
        <v/>
      </c>
      <c r="V89" s="30" t="str">
        <f>IF((ANXE_3_MATERIEL_EQUIPEMENT!H89)=0,"",ANXE_3_MATERIEL_EQUIPEMENT!H89)</f>
        <v/>
      </c>
      <c r="W89" s="72" t="str">
        <f>IF((ANXE_3_MATERIEL_EQUIPEMENT!I89)=0,"",ANXE_3_MATERIEL_EQUIPEMENT!I89)</f>
        <v/>
      </c>
      <c r="X89" s="72" t="str">
        <f>IF((ANXE_3_MATERIEL_EQUIPEMENT!J89)=0,"",ANXE_3_MATERIEL_EQUIPEMENT!J89)</f>
        <v/>
      </c>
      <c r="Y89" s="72" t="str">
        <f>IF((ANXE_3_MATERIEL_EQUIPEMENT!K89)=0,"",ANXE_3_MATERIEL_EQUIPEMENT!K89)</f>
        <v/>
      </c>
      <c r="Z89" s="72" t="str">
        <f>IF((ANXE_3_MATERIEL_EQUIPEMENT!L89)=0,"",ANXE_3_MATERIEL_EQUIPEMENT!L89)</f>
        <v/>
      </c>
      <c r="AA89" s="72" t="str">
        <f>IF((ANXE_3_MATERIEL_EQUIPEMENT!M89)=0,"",ANXE_3_MATERIEL_EQUIPEMENT!M89)</f>
        <v/>
      </c>
      <c r="AB89" s="30"/>
      <c r="AC89" s="19"/>
      <c r="AD89" s="72"/>
      <c r="AE89" s="70" t="str">
        <f t="shared" si="6"/>
        <v/>
      </c>
      <c r="AF89" s="54" t="str">
        <f t="shared" si="7"/>
        <v/>
      </c>
      <c r="AG89" s="61" t="str">
        <f t="shared" si="8"/>
        <v/>
      </c>
      <c r="AH89" s="60" t="str">
        <f t="shared" si="9"/>
        <v/>
      </c>
      <c r="AI89" s="55"/>
      <c r="AJ89" s="67"/>
      <c r="AK89" s="19"/>
      <c r="AL89" s="19"/>
    </row>
    <row r="90" spans="1:38" ht="15.75" x14ac:dyDescent="0.25">
      <c r="A90" s="19"/>
      <c r="B90" s="86"/>
      <c r="C90" s="86"/>
      <c r="D90" s="85"/>
      <c r="E90" s="86"/>
      <c r="F90" s="85"/>
      <c r="G90" s="84"/>
      <c r="H90" s="83"/>
      <c r="I90" s="138"/>
      <c r="J90" s="139"/>
      <c r="K90" s="138"/>
      <c r="L90" s="139"/>
      <c r="M90" s="108" t="str">
        <f t="shared" si="5"/>
        <v/>
      </c>
      <c r="N90" s="81"/>
      <c r="O90" s="19"/>
      <c r="P90" s="53"/>
      <c r="Q90" s="30" t="str">
        <f>IF((ANXE_3_MATERIEL_EQUIPEMENT!B90)=0,"",ANXE_3_MATERIEL_EQUIPEMENT!B90)</f>
        <v/>
      </c>
      <c r="R90" s="154" t="str">
        <f>IF((ANXE_3_MATERIEL_EQUIPEMENT!C90)=0,"",ANXE_3_MATERIEL_EQUIPEMENT!C90)</f>
        <v/>
      </c>
      <c r="S90" s="30" t="str">
        <f>IF((ANXE_3_MATERIEL_EQUIPEMENT!E90)=0,"",ANXE_3_MATERIEL_EQUIPEMENT!E90)</f>
        <v/>
      </c>
      <c r="T90" s="30" t="str">
        <f>IF((ANXE_3_MATERIEL_EQUIPEMENT!F90)=0,"",ANXE_3_MATERIEL_EQUIPEMENT!F90)</f>
        <v/>
      </c>
      <c r="U90" s="144" t="str">
        <f>IF((ANXE_3_MATERIEL_EQUIPEMENT!G90)=0,"",ANXE_3_MATERIEL_EQUIPEMENT!G90)</f>
        <v/>
      </c>
      <c r="V90" s="30" t="str">
        <f>IF((ANXE_3_MATERIEL_EQUIPEMENT!H90)=0,"",ANXE_3_MATERIEL_EQUIPEMENT!H90)</f>
        <v/>
      </c>
      <c r="W90" s="72" t="str">
        <f>IF((ANXE_3_MATERIEL_EQUIPEMENT!I90)=0,"",ANXE_3_MATERIEL_EQUIPEMENT!I90)</f>
        <v/>
      </c>
      <c r="X90" s="72" t="str">
        <f>IF((ANXE_3_MATERIEL_EQUIPEMENT!J90)=0,"",ANXE_3_MATERIEL_EQUIPEMENT!J90)</f>
        <v/>
      </c>
      <c r="Y90" s="72" t="str">
        <f>IF((ANXE_3_MATERIEL_EQUIPEMENT!K90)=0,"",ANXE_3_MATERIEL_EQUIPEMENT!K90)</f>
        <v/>
      </c>
      <c r="Z90" s="72" t="str">
        <f>IF((ANXE_3_MATERIEL_EQUIPEMENT!L90)=0,"",ANXE_3_MATERIEL_EQUIPEMENT!L90)</f>
        <v/>
      </c>
      <c r="AA90" s="72" t="str">
        <f>IF((ANXE_3_MATERIEL_EQUIPEMENT!M90)=0,"",ANXE_3_MATERIEL_EQUIPEMENT!M90)</f>
        <v/>
      </c>
      <c r="AB90" s="30"/>
      <c r="AC90" s="19"/>
      <c r="AD90" s="72"/>
      <c r="AE90" s="70" t="str">
        <f t="shared" si="6"/>
        <v/>
      </c>
      <c r="AF90" s="54" t="str">
        <f t="shared" si="7"/>
        <v/>
      </c>
      <c r="AG90" s="61" t="str">
        <f t="shared" si="8"/>
        <v/>
      </c>
      <c r="AH90" s="60" t="str">
        <f t="shared" si="9"/>
        <v/>
      </c>
      <c r="AI90" s="55"/>
      <c r="AJ90" s="67"/>
      <c r="AK90" s="19"/>
      <c r="AL90" s="19"/>
    </row>
    <row r="91" spans="1:38" ht="15.75" x14ac:dyDescent="0.25">
      <c r="A91" s="19"/>
      <c r="B91" s="86"/>
      <c r="C91" s="86"/>
      <c r="D91" s="85"/>
      <c r="E91" s="86"/>
      <c r="F91" s="85"/>
      <c r="G91" s="84"/>
      <c r="H91" s="83"/>
      <c r="I91" s="138"/>
      <c r="J91" s="139"/>
      <c r="K91" s="138"/>
      <c r="L91" s="139"/>
      <c r="M91" s="108" t="str">
        <f t="shared" si="5"/>
        <v/>
      </c>
      <c r="N91" s="81"/>
      <c r="O91" s="19"/>
      <c r="P91" s="53"/>
      <c r="Q91" s="30" t="str">
        <f>IF((ANXE_3_MATERIEL_EQUIPEMENT!B91)=0,"",ANXE_3_MATERIEL_EQUIPEMENT!B91)</f>
        <v/>
      </c>
      <c r="R91" s="154" t="str">
        <f>IF((ANXE_3_MATERIEL_EQUIPEMENT!C91)=0,"",ANXE_3_MATERIEL_EQUIPEMENT!C91)</f>
        <v/>
      </c>
      <c r="S91" s="30" t="str">
        <f>IF((ANXE_3_MATERIEL_EQUIPEMENT!E91)=0,"",ANXE_3_MATERIEL_EQUIPEMENT!E91)</f>
        <v/>
      </c>
      <c r="T91" s="30" t="str">
        <f>IF((ANXE_3_MATERIEL_EQUIPEMENT!F91)=0,"",ANXE_3_MATERIEL_EQUIPEMENT!F91)</f>
        <v/>
      </c>
      <c r="U91" s="144" t="str">
        <f>IF((ANXE_3_MATERIEL_EQUIPEMENT!G91)=0,"",ANXE_3_MATERIEL_EQUIPEMENT!G91)</f>
        <v/>
      </c>
      <c r="V91" s="30" t="str">
        <f>IF((ANXE_3_MATERIEL_EQUIPEMENT!H91)=0,"",ANXE_3_MATERIEL_EQUIPEMENT!H91)</f>
        <v/>
      </c>
      <c r="W91" s="72" t="str">
        <f>IF((ANXE_3_MATERIEL_EQUIPEMENT!I91)=0,"",ANXE_3_MATERIEL_EQUIPEMENT!I91)</f>
        <v/>
      </c>
      <c r="X91" s="72" t="str">
        <f>IF((ANXE_3_MATERIEL_EQUIPEMENT!J91)=0,"",ANXE_3_MATERIEL_EQUIPEMENT!J91)</f>
        <v/>
      </c>
      <c r="Y91" s="72" t="str">
        <f>IF((ANXE_3_MATERIEL_EQUIPEMENT!K91)=0,"",ANXE_3_MATERIEL_EQUIPEMENT!K91)</f>
        <v/>
      </c>
      <c r="Z91" s="72" t="str">
        <f>IF((ANXE_3_MATERIEL_EQUIPEMENT!L91)=0,"",ANXE_3_MATERIEL_EQUIPEMENT!L91)</f>
        <v/>
      </c>
      <c r="AA91" s="72" t="str">
        <f>IF((ANXE_3_MATERIEL_EQUIPEMENT!M91)=0,"",ANXE_3_MATERIEL_EQUIPEMENT!M91)</f>
        <v/>
      </c>
      <c r="AB91" s="30"/>
      <c r="AC91" s="19"/>
      <c r="AD91" s="72"/>
      <c r="AE91" s="70" t="str">
        <f t="shared" si="6"/>
        <v/>
      </c>
      <c r="AF91" s="54" t="str">
        <f t="shared" si="7"/>
        <v/>
      </c>
      <c r="AG91" s="61" t="str">
        <f t="shared" si="8"/>
        <v/>
      </c>
      <c r="AH91" s="60" t="str">
        <f t="shared" si="9"/>
        <v/>
      </c>
      <c r="AI91" s="55"/>
      <c r="AJ91" s="67"/>
      <c r="AK91" s="19"/>
      <c r="AL91" s="19"/>
    </row>
    <row r="92" spans="1:38" ht="15.75" x14ac:dyDescent="0.25">
      <c r="A92" s="19"/>
      <c r="B92" s="86"/>
      <c r="C92" s="86"/>
      <c r="D92" s="85"/>
      <c r="E92" s="86"/>
      <c r="F92" s="85"/>
      <c r="G92" s="84"/>
      <c r="H92" s="83"/>
      <c r="I92" s="138"/>
      <c r="J92" s="139"/>
      <c r="K92" s="138"/>
      <c r="L92" s="139"/>
      <c r="M92" s="108" t="str">
        <f t="shared" si="5"/>
        <v/>
      </c>
      <c r="N92" s="81"/>
      <c r="O92" s="19"/>
      <c r="P92" s="53"/>
      <c r="Q92" s="30" t="str">
        <f>IF((ANXE_3_MATERIEL_EQUIPEMENT!B92)=0,"",ANXE_3_MATERIEL_EQUIPEMENT!B92)</f>
        <v/>
      </c>
      <c r="R92" s="154" t="str">
        <f>IF((ANXE_3_MATERIEL_EQUIPEMENT!C92)=0,"",ANXE_3_MATERIEL_EQUIPEMENT!C92)</f>
        <v/>
      </c>
      <c r="S92" s="30" t="str">
        <f>IF((ANXE_3_MATERIEL_EQUIPEMENT!E92)=0,"",ANXE_3_MATERIEL_EQUIPEMENT!E92)</f>
        <v/>
      </c>
      <c r="T92" s="30" t="str">
        <f>IF((ANXE_3_MATERIEL_EQUIPEMENT!F92)=0,"",ANXE_3_MATERIEL_EQUIPEMENT!F92)</f>
        <v/>
      </c>
      <c r="U92" s="144" t="str">
        <f>IF((ANXE_3_MATERIEL_EQUIPEMENT!G92)=0,"",ANXE_3_MATERIEL_EQUIPEMENT!G92)</f>
        <v/>
      </c>
      <c r="V92" s="30" t="str">
        <f>IF((ANXE_3_MATERIEL_EQUIPEMENT!H92)=0,"",ANXE_3_MATERIEL_EQUIPEMENT!H92)</f>
        <v/>
      </c>
      <c r="W92" s="72" t="str">
        <f>IF((ANXE_3_MATERIEL_EQUIPEMENT!I92)=0,"",ANXE_3_MATERIEL_EQUIPEMENT!I92)</f>
        <v/>
      </c>
      <c r="X92" s="72" t="str">
        <f>IF((ANXE_3_MATERIEL_EQUIPEMENT!J92)=0,"",ANXE_3_MATERIEL_EQUIPEMENT!J92)</f>
        <v/>
      </c>
      <c r="Y92" s="72" t="str">
        <f>IF((ANXE_3_MATERIEL_EQUIPEMENT!K92)=0,"",ANXE_3_MATERIEL_EQUIPEMENT!K92)</f>
        <v/>
      </c>
      <c r="Z92" s="72" t="str">
        <f>IF((ANXE_3_MATERIEL_EQUIPEMENT!L92)=0,"",ANXE_3_MATERIEL_EQUIPEMENT!L92)</f>
        <v/>
      </c>
      <c r="AA92" s="72" t="str">
        <f>IF((ANXE_3_MATERIEL_EQUIPEMENT!M92)=0,"",ANXE_3_MATERIEL_EQUIPEMENT!M92)</f>
        <v/>
      </c>
      <c r="AB92" s="30"/>
      <c r="AC92" s="19"/>
      <c r="AD92" s="72"/>
      <c r="AE92" s="70" t="str">
        <f t="shared" si="6"/>
        <v/>
      </c>
      <c r="AF92" s="54" t="str">
        <f t="shared" si="7"/>
        <v/>
      </c>
      <c r="AG92" s="61" t="str">
        <f t="shared" si="8"/>
        <v/>
      </c>
      <c r="AH92" s="60" t="str">
        <f t="shared" si="9"/>
        <v/>
      </c>
      <c r="AI92" s="55"/>
      <c r="AJ92" s="67"/>
      <c r="AK92" s="19"/>
      <c r="AL92" s="19"/>
    </row>
    <row r="93" spans="1:38" ht="15.75" x14ac:dyDescent="0.25">
      <c r="A93" s="19"/>
      <c r="B93" s="86"/>
      <c r="C93" s="86"/>
      <c r="D93" s="85"/>
      <c r="E93" s="86"/>
      <c r="F93" s="85"/>
      <c r="G93" s="84"/>
      <c r="H93" s="83"/>
      <c r="I93" s="138"/>
      <c r="J93" s="139"/>
      <c r="K93" s="138"/>
      <c r="L93" s="139"/>
      <c r="M93" s="108" t="str">
        <f t="shared" si="5"/>
        <v/>
      </c>
      <c r="N93" s="81"/>
      <c r="O93" s="19"/>
      <c r="P93" s="53"/>
      <c r="Q93" s="30" t="str">
        <f>IF((ANXE_3_MATERIEL_EQUIPEMENT!B93)=0,"",ANXE_3_MATERIEL_EQUIPEMENT!B93)</f>
        <v/>
      </c>
      <c r="R93" s="154" t="str">
        <f>IF((ANXE_3_MATERIEL_EQUIPEMENT!C93)=0,"",ANXE_3_MATERIEL_EQUIPEMENT!C93)</f>
        <v/>
      </c>
      <c r="S93" s="30" t="str">
        <f>IF((ANXE_3_MATERIEL_EQUIPEMENT!E93)=0,"",ANXE_3_MATERIEL_EQUIPEMENT!E93)</f>
        <v/>
      </c>
      <c r="T93" s="30" t="str">
        <f>IF((ANXE_3_MATERIEL_EQUIPEMENT!F93)=0,"",ANXE_3_MATERIEL_EQUIPEMENT!F93)</f>
        <v/>
      </c>
      <c r="U93" s="144" t="str">
        <f>IF((ANXE_3_MATERIEL_EQUIPEMENT!G93)=0,"",ANXE_3_MATERIEL_EQUIPEMENT!G93)</f>
        <v/>
      </c>
      <c r="V93" s="30" t="str">
        <f>IF((ANXE_3_MATERIEL_EQUIPEMENT!H93)=0,"",ANXE_3_MATERIEL_EQUIPEMENT!H93)</f>
        <v/>
      </c>
      <c r="W93" s="72" t="str">
        <f>IF((ANXE_3_MATERIEL_EQUIPEMENT!I93)=0,"",ANXE_3_MATERIEL_EQUIPEMENT!I93)</f>
        <v/>
      </c>
      <c r="X93" s="72" t="str">
        <f>IF((ANXE_3_MATERIEL_EQUIPEMENT!J93)=0,"",ANXE_3_MATERIEL_EQUIPEMENT!J93)</f>
        <v/>
      </c>
      <c r="Y93" s="72" t="str">
        <f>IF((ANXE_3_MATERIEL_EQUIPEMENT!K93)=0,"",ANXE_3_MATERIEL_EQUIPEMENT!K93)</f>
        <v/>
      </c>
      <c r="Z93" s="72" t="str">
        <f>IF((ANXE_3_MATERIEL_EQUIPEMENT!L93)=0,"",ANXE_3_MATERIEL_EQUIPEMENT!L93)</f>
        <v/>
      </c>
      <c r="AA93" s="72" t="str">
        <f>IF((ANXE_3_MATERIEL_EQUIPEMENT!M93)=0,"",ANXE_3_MATERIEL_EQUIPEMENT!M93)</f>
        <v/>
      </c>
      <c r="AB93" s="30"/>
      <c r="AC93" s="19"/>
      <c r="AD93" s="72"/>
      <c r="AE93" s="70" t="str">
        <f t="shared" si="6"/>
        <v/>
      </c>
      <c r="AF93" s="54" t="str">
        <f t="shared" si="7"/>
        <v/>
      </c>
      <c r="AG93" s="61" t="str">
        <f t="shared" si="8"/>
        <v/>
      </c>
      <c r="AH93" s="60" t="str">
        <f t="shared" si="9"/>
        <v/>
      </c>
      <c r="AI93" s="55"/>
      <c r="AJ93" s="67"/>
      <c r="AK93" s="19"/>
      <c r="AL93" s="19"/>
    </row>
    <row r="94" spans="1:38" ht="15.75" x14ac:dyDescent="0.25">
      <c r="A94" s="19"/>
      <c r="B94" s="86"/>
      <c r="C94" s="86"/>
      <c r="D94" s="85"/>
      <c r="E94" s="86"/>
      <c r="F94" s="85"/>
      <c r="G94" s="84"/>
      <c r="H94" s="83"/>
      <c r="I94" s="138"/>
      <c r="J94" s="139"/>
      <c r="K94" s="138"/>
      <c r="L94" s="139"/>
      <c r="M94" s="108" t="str">
        <f t="shared" si="5"/>
        <v/>
      </c>
      <c r="N94" s="81"/>
      <c r="O94" s="19"/>
      <c r="P94" s="53"/>
      <c r="Q94" s="30" t="str">
        <f>IF((ANXE_3_MATERIEL_EQUIPEMENT!B94)=0,"",ANXE_3_MATERIEL_EQUIPEMENT!B94)</f>
        <v/>
      </c>
      <c r="R94" s="154" t="str">
        <f>IF((ANXE_3_MATERIEL_EQUIPEMENT!C94)=0,"",ANXE_3_MATERIEL_EQUIPEMENT!C94)</f>
        <v/>
      </c>
      <c r="S94" s="30" t="str">
        <f>IF((ANXE_3_MATERIEL_EQUIPEMENT!E94)=0,"",ANXE_3_MATERIEL_EQUIPEMENT!E94)</f>
        <v/>
      </c>
      <c r="T94" s="30" t="str">
        <f>IF((ANXE_3_MATERIEL_EQUIPEMENT!F94)=0,"",ANXE_3_MATERIEL_EQUIPEMENT!F94)</f>
        <v/>
      </c>
      <c r="U94" s="144" t="str">
        <f>IF((ANXE_3_MATERIEL_EQUIPEMENT!G94)=0,"",ANXE_3_MATERIEL_EQUIPEMENT!G94)</f>
        <v/>
      </c>
      <c r="V94" s="30" t="str">
        <f>IF((ANXE_3_MATERIEL_EQUIPEMENT!H94)=0,"",ANXE_3_MATERIEL_EQUIPEMENT!H94)</f>
        <v/>
      </c>
      <c r="W94" s="72" t="str">
        <f>IF((ANXE_3_MATERIEL_EQUIPEMENT!I94)=0,"",ANXE_3_MATERIEL_EQUIPEMENT!I94)</f>
        <v/>
      </c>
      <c r="X94" s="72" t="str">
        <f>IF((ANXE_3_MATERIEL_EQUIPEMENT!J94)=0,"",ANXE_3_MATERIEL_EQUIPEMENT!J94)</f>
        <v/>
      </c>
      <c r="Y94" s="72" t="str">
        <f>IF((ANXE_3_MATERIEL_EQUIPEMENT!K94)=0,"",ANXE_3_MATERIEL_EQUIPEMENT!K94)</f>
        <v/>
      </c>
      <c r="Z94" s="72" t="str">
        <f>IF((ANXE_3_MATERIEL_EQUIPEMENT!L94)=0,"",ANXE_3_MATERIEL_EQUIPEMENT!L94)</f>
        <v/>
      </c>
      <c r="AA94" s="72" t="str">
        <f>IF((ANXE_3_MATERIEL_EQUIPEMENT!M94)=0,"",ANXE_3_MATERIEL_EQUIPEMENT!M94)</f>
        <v/>
      </c>
      <c r="AB94" s="30"/>
      <c r="AC94" s="19"/>
      <c r="AD94" s="72"/>
      <c r="AE94" s="70" t="str">
        <f t="shared" si="6"/>
        <v/>
      </c>
      <c r="AF94" s="54" t="str">
        <f t="shared" si="7"/>
        <v/>
      </c>
      <c r="AG94" s="61" t="str">
        <f t="shared" si="8"/>
        <v/>
      </c>
      <c r="AH94" s="60" t="str">
        <f t="shared" si="9"/>
        <v/>
      </c>
      <c r="AI94" s="55"/>
      <c r="AJ94" s="67"/>
      <c r="AK94" s="19"/>
      <c r="AL94" s="19"/>
    </row>
    <row r="95" spans="1:38" ht="15.75" x14ac:dyDescent="0.25">
      <c r="A95" s="19"/>
      <c r="B95" s="86"/>
      <c r="C95" s="86"/>
      <c r="D95" s="85"/>
      <c r="E95" s="86"/>
      <c r="F95" s="85"/>
      <c r="G95" s="84"/>
      <c r="H95" s="83"/>
      <c r="I95" s="138"/>
      <c r="J95" s="139"/>
      <c r="K95" s="138"/>
      <c r="L95" s="139"/>
      <c r="M95" s="108" t="str">
        <f t="shared" si="5"/>
        <v/>
      </c>
      <c r="N95" s="81"/>
      <c r="O95" s="19"/>
      <c r="P95" s="53"/>
      <c r="Q95" s="30" t="str">
        <f>IF((ANXE_3_MATERIEL_EQUIPEMENT!B95)=0,"",ANXE_3_MATERIEL_EQUIPEMENT!B95)</f>
        <v/>
      </c>
      <c r="R95" s="154" t="str">
        <f>IF((ANXE_3_MATERIEL_EQUIPEMENT!C95)=0,"",ANXE_3_MATERIEL_EQUIPEMENT!C95)</f>
        <v/>
      </c>
      <c r="S95" s="30" t="str">
        <f>IF((ANXE_3_MATERIEL_EQUIPEMENT!E95)=0,"",ANXE_3_MATERIEL_EQUIPEMENT!E95)</f>
        <v/>
      </c>
      <c r="T95" s="30" t="str">
        <f>IF((ANXE_3_MATERIEL_EQUIPEMENT!F95)=0,"",ANXE_3_MATERIEL_EQUIPEMENT!F95)</f>
        <v/>
      </c>
      <c r="U95" s="144" t="str">
        <f>IF((ANXE_3_MATERIEL_EQUIPEMENT!G95)=0,"",ANXE_3_MATERIEL_EQUIPEMENT!G95)</f>
        <v/>
      </c>
      <c r="V95" s="30" t="str">
        <f>IF((ANXE_3_MATERIEL_EQUIPEMENT!H95)=0,"",ANXE_3_MATERIEL_EQUIPEMENT!H95)</f>
        <v/>
      </c>
      <c r="W95" s="72" t="str">
        <f>IF((ANXE_3_MATERIEL_EQUIPEMENT!I95)=0,"",ANXE_3_MATERIEL_EQUIPEMENT!I95)</f>
        <v/>
      </c>
      <c r="X95" s="72" t="str">
        <f>IF((ANXE_3_MATERIEL_EQUIPEMENT!J95)=0,"",ANXE_3_MATERIEL_EQUIPEMENT!J95)</f>
        <v/>
      </c>
      <c r="Y95" s="72" t="str">
        <f>IF((ANXE_3_MATERIEL_EQUIPEMENT!K95)=0,"",ANXE_3_MATERIEL_EQUIPEMENT!K95)</f>
        <v/>
      </c>
      <c r="Z95" s="72" t="str">
        <f>IF((ANXE_3_MATERIEL_EQUIPEMENT!L95)=0,"",ANXE_3_MATERIEL_EQUIPEMENT!L95)</f>
        <v/>
      </c>
      <c r="AA95" s="72" t="str">
        <f>IF((ANXE_3_MATERIEL_EQUIPEMENT!M95)=0,"",ANXE_3_MATERIEL_EQUIPEMENT!M95)</f>
        <v/>
      </c>
      <c r="AB95" s="30"/>
      <c r="AC95" s="19"/>
      <c r="AD95" s="72"/>
      <c r="AE95" s="70" t="str">
        <f t="shared" si="6"/>
        <v/>
      </c>
      <c r="AF95" s="54" t="str">
        <f t="shared" si="7"/>
        <v/>
      </c>
      <c r="AG95" s="61" t="str">
        <f t="shared" si="8"/>
        <v/>
      </c>
      <c r="AH95" s="60" t="str">
        <f t="shared" si="9"/>
        <v/>
      </c>
      <c r="AI95" s="55"/>
      <c r="AJ95" s="67"/>
      <c r="AK95" s="19"/>
      <c r="AL95" s="19"/>
    </row>
    <row r="96" spans="1:38" ht="15.75" x14ac:dyDescent="0.25">
      <c r="A96" s="19"/>
      <c r="B96" s="86"/>
      <c r="C96" s="86"/>
      <c r="D96" s="85"/>
      <c r="E96" s="86"/>
      <c r="F96" s="85"/>
      <c r="G96" s="84"/>
      <c r="H96" s="83"/>
      <c r="I96" s="138"/>
      <c r="J96" s="139"/>
      <c r="K96" s="138"/>
      <c r="L96" s="139"/>
      <c r="M96" s="108" t="str">
        <f t="shared" si="5"/>
        <v/>
      </c>
      <c r="N96" s="81"/>
      <c r="O96" s="19"/>
      <c r="P96" s="53"/>
      <c r="Q96" s="30" t="str">
        <f>IF((ANXE_3_MATERIEL_EQUIPEMENT!B96)=0,"",ANXE_3_MATERIEL_EQUIPEMENT!B96)</f>
        <v/>
      </c>
      <c r="R96" s="154" t="str">
        <f>IF((ANXE_3_MATERIEL_EQUIPEMENT!C96)=0,"",ANXE_3_MATERIEL_EQUIPEMENT!C96)</f>
        <v/>
      </c>
      <c r="S96" s="30" t="str">
        <f>IF((ANXE_3_MATERIEL_EQUIPEMENT!E96)=0,"",ANXE_3_MATERIEL_EQUIPEMENT!E96)</f>
        <v/>
      </c>
      <c r="T96" s="30" t="str">
        <f>IF((ANXE_3_MATERIEL_EQUIPEMENT!F96)=0,"",ANXE_3_MATERIEL_EQUIPEMENT!F96)</f>
        <v/>
      </c>
      <c r="U96" s="144" t="str">
        <f>IF((ANXE_3_MATERIEL_EQUIPEMENT!G96)=0,"",ANXE_3_MATERIEL_EQUIPEMENT!G96)</f>
        <v/>
      </c>
      <c r="V96" s="30" t="str">
        <f>IF((ANXE_3_MATERIEL_EQUIPEMENT!H96)=0,"",ANXE_3_MATERIEL_EQUIPEMENT!H96)</f>
        <v/>
      </c>
      <c r="W96" s="72" t="str">
        <f>IF((ANXE_3_MATERIEL_EQUIPEMENT!I96)=0,"",ANXE_3_MATERIEL_EQUIPEMENT!I96)</f>
        <v/>
      </c>
      <c r="X96" s="72" t="str">
        <f>IF((ANXE_3_MATERIEL_EQUIPEMENT!J96)=0,"",ANXE_3_MATERIEL_EQUIPEMENT!J96)</f>
        <v/>
      </c>
      <c r="Y96" s="72" t="str">
        <f>IF((ANXE_3_MATERIEL_EQUIPEMENT!K96)=0,"",ANXE_3_MATERIEL_EQUIPEMENT!K96)</f>
        <v/>
      </c>
      <c r="Z96" s="72" t="str">
        <f>IF((ANXE_3_MATERIEL_EQUIPEMENT!L96)=0,"",ANXE_3_MATERIEL_EQUIPEMENT!L96)</f>
        <v/>
      </c>
      <c r="AA96" s="72" t="str">
        <f>IF((ANXE_3_MATERIEL_EQUIPEMENT!M96)=0,"",ANXE_3_MATERIEL_EQUIPEMENT!M96)</f>
        <v/>
      </c>
      <c r="AB96" s="30"/>
      <c r="AC96" s="19"/>
      <c r="AD96" s="72"/>
      <c r="AE96" s="70" t="str">
        <f t="shared" si="6"/>
        <v/>
      </c>
      <c r="AF96" s="54" t="str">
        <f t="shared" si="7"/>
        <v/>
      </c>
      <c r="AG96" s="61" t="str">
        <f t="shared" si="8"/>
        <v/>
      </c>
      <c r="AH96" s="60" t="str">
        <f t="shared" si="9"/>
        <v/>
      </c>
      <c r="AI96" s="55"/>
      <c r="AJ96" s="67"/>
      <c r="AK96" s="19"/>
      <c r="AL96" s="19"/>
    </row>
    <row r="97" spans="1:38" ht="15.75" x14ac:dyDescent="0.25">
      <c r="A97" s="19"/>
      <c r="B97" s="86"/>
      <c r="C97" s="86"/>
      <c r="D97" s="85"/>
      <c r="E97" s="86"/>
      <c r="F97" s="85"/>
      <c r="G97" s="84"/>
      <c r="H97" s="83"/>
      <c r="I97" s="138"/>
      <c r="J97" s="139"/>
      <c r="K97" s="138"/>
      <c r="L97" s="139"/>
      <c r="M97" s="108" t="str">
        <f t="shared" si="5"/>
        <v/>
      </c>
      <c r="N97" s="81"/>
      <c r="O97" s="19"/>
      <c r="P97" s="53"/>
      <c r="Q97" s="30" t="str">
        <f>IF((ANXE_3_MATERIEL_EQUIPEMENT!B97)=0,"",ANXE_3_MATERIEL_EQUIPEMENT!B97)</f>
        <v/>
      </c>
      <c r="R97" s="154" t="str">
        <f>IF((ANXE_3_MATERIEL_EQUIPEMENT!C97)=0,"",ANXE_3_MATERIEL_EQUIPEMENT!C97)</f>
        <v/>
      </c>
      <c r="S97" s="30" t="str">
        <f>IF((ANXE_3_MATERIEL_EQUIPEMENT!E97)=0,"",ANXE_3_MATERIEL_EQUIPEMENT!E97)</f>
        <v/>
      </c>
      <c r="T97" s="30" t="str">
        <f>IF((ANXE_3_MATERIEL_EQUIPEMENT!F97)=0,"",ANXE_3_MATERIEL_EQUIPEMENT!F97)</f>
        <v/>
      </c>
      <c r="U97" s="144" t="str">
        <f>IF((ANXE_3_MATERIEL_EQUIPEMENT!G97)=0,"",ANXE_3_MATERIEL_EQUIPEMENT!G97)</f>
        <v/>
      </c>
      <c r="V97" s="30" t="str">
        <f>IF((ANXE_3_MATERIEL_EQUIPEMENT!H97)=0,"",ANXE_3_MATERIEL_EQUIPEMENT!H97)</f>
        <v/>
      </c>
      <c r="W97" s="72" t="str">
        <f>IF((ANXE_3_MATERIEL_EQUIPEMENT!I97)=0,"",ANXE_3_MATERIEL_EQUIPEMENT!I97)</f>
        <v/>
      </c>
      <c r="X97" s="72" t="str">
        <f>IF((ANXE_3_MATERIEL_EQUIPEMENT!J97)=0,"",ANXE_3_MATERIEL_EQUIPEMENT!J97)</f>
        <v/>
      </c>
      <c r="Y97" s="72" t="str">
        <f>IF((ANXE_3_MATERIEL_EQUIPEMENT!K97)=0,"",ANXE_3_MATERIEL_EQUIPEMENT!K97)</f>
        <v/>
      </c>
      <c r="Z97" s="72" t="str">
        <f>IF((ANXE_3_MATERIEL_EQUIPEMENT!L97)=0,"",ANXE_3_MATERIEL_EQUIPEMENT!L97)</f>
        <v/>
      </c>
      <c r="AA97" s="72" t="str">
        <f>IF((ANXE_3_MATERIEL_EQUIPEMENT!M97)=0,"",ANXE_3_MATERIEL_EQUIPEMENT!M97)</f>
        <v/>
      </c>
      <c r="AB97" s="30"/>
      <c r="AC97" s="19"/>
      <c r="AD97" s="72"/>
      <c r="AE97" s="70" t="str">
        <f t="shared" si="6"/>
        <v/>
      </c>
      <c r="AF97" s="54" t="str">
        <f t="shared" si="7"/>
        <v/>
      </c>
      <c r="AG97" s="61" t="str">
        <f t="shared" si="8"/>
        <v/>
      </c>
      <c r="AH97" s="60" t="str">
        <f t="shared" si="9"/>
        <v/>
      </c>
      <c r="AI97" s="55"/>
      <c r="AJ97" s="67"/>
      <c r="AK97" s="19"/>
      <c r="AL97" s="19"/>
    </row>
    <row r="98" spans="1:38" ht="15.75" x14ac:dyDescent="0.25">
      <c r="A98" s="19"/>
      <c r="B98" s="86"/>
      <c r="C98" s="86"/>
      <c r="D98" s="85"/>
      <c r="E98" s="86"/>
      <c r="F98" s="85"/>
      <c r="G98" s="84"/>
      <c r="H98" s="83"/>
      <c r="I98" s="138"/>
      <c r="J98" s="139"/>
      <c r="K98" s="138"/>
      <c r="L98" s="139"/>
      <c r="M98" s="108" t="str">
        <f t="shared" si="5"/>
        <v/>
      </c>
      <c r="N98" s="81"/>
      <c r="O98" s="19"/>
      <c r="P98" s="53"/>
      <c r="Q98" s="30" t="str">
        <f>IF((ANXE_3_MATERIEL_EQUIPEMENT!B98)=0,"",ANXE_3_MATERIEL_EQUIPEMENT!B98)</f>
        <v/>
      </c>
      <c r="R98" s="154" t="str">
        <f>IF((ANXE_3_MATERIEL_EQUIPEMENT!C98)=0,"",ANXE_3_MATERIEL_EQUIPEMENT!C98)</f>
        <v/>
      </c>
      <c r="S98" s="30" t="str">
        <f>IF((ANXE_3_MATERIEL_EQUIPEMENT!E98)=0,"",ANXE_3_MATERIEL_EQUIPEMENT!E98)</f>
        <v/>
      </c>
      <c r="T98" s="30" t="str">
        <f>IF((ANXE_3_MATERIEL_EQUIPEMENT!F98)=0,"",ANXE_3_MATERIEL_EQUIPEMENT!F98)</f>
        <v/>
      </c>
      <c r="U98" s="144" t="str">
        <f>IF((ANXE_3_MATERIEL_EQUIPEMENT!G98)=0,"",ANXE_3_MATERIEL_EQUIPEMENT!G98)</f>
        <v/>
      </c>
      <c r="V98" s="30" t="str">
        <f>IF((ANXE_3_MATERIEL_EQUIPEMENT!H98)=0,"",ANXE_3_MATERIEL_EQUIPEMENT!H98)</f>
        <v/>
      </c>
      <c r="W98" s="72" t="str">
        <f>IF((ANXE_3_MATERIEL_EQUIPEMENT!I98)=0,"",ANXE_3_MATERIEL_EQUIPEMENT!I98)</f>
        <v/>
      </c>
      <c r="X98" s="72" t="str">
        <f>IF((ANXE_3_MATERIEL_EQUIPEMENT!J98)=0,"",ANXE_3_MATERIEL_EQUIPEMENT!J98)</f>
        <v/>
      </c>
      <c r="Y98" s="72" t="str">
        <f>IF((ANXE_3_MATERIEL_EQUIPEMENT!K98)=0,"",ANXE_3_MATERIEL_EQUIPEMENT!K98)</f>
        <v/>
      </c>
      <c r="Z98" s="72" t="str">
        <f>IF((ANXE_3_MATERIEL_EQUIPEMENT!L98)=0,"",ANXE_3_MATERIEL_EQUIPEMENT!L98)</f>
        <v/>
      </c>
      <c r="AA98" s="72" t="str">
        <f>IF((ANXE_3_MATERIEL_EQUIPEMENT!M98)=0,"",ANXE_3_MATERIEL_EQUIPEMENT!M98)</f>
        <v/>
      </c>
      <c r="AB98" s="30"/>
      <c r="AC98" s="19"/>
      <c r="AD98" s="72"/>
      <c r="AE98" s="70" t="str">
        <f t="shared" si="6"/>
        <v/>
      </c>
      <c r="AF98" s="54" t="str">
        <f t="shared" si="7"/>
        <v/>
      </c>
      <c r="AG98" s="61" t="str">
        <f t="shared" si="8"/>
        <v/>
      </c>
      <c r="AH98" s="60" t="str">
        <f t="shared" si="9"/>
        <v/>
      </c>
      <c r="AI98" s="55"/>
      <c r="AJ98" s="67"/>
      <c r="AK98" s="19"/>
      <c r="AL98" s="19"/>
    </row>
    <row r="99" spans="1:38" ht="15.75" x14ac:dyDescent="0.25">
      <c r="A99" s="19"/>
      <c r="B99" s="86"/>
      <c r="C99" s="86"/>
      <c r="D99" s="85"/>
      <c r="E99" s="86"/>
      <c r="F99" s="85"/>
      <c r="G99" s="84"/>
      <c r="H99" s="83"/>
      <c r="I99" s="138"/>
      <c r="J99" s="139"/>
      <c r="K99" s="138"/>
      <c r="L99" s="139"/>
      <c r="M99" s="108" t="str">
        <f t="shared" si="5"/>
        <v/>
      </c>
      <c r="N99" s="81"/>
      <c r="O99" s="19"/>
      <c r="P99" s="53"/>
      <c r="Q99" s="30" t="str">
        <f>IF((ANXE_3_MATERIEL_EQUIPEMENT!B99)=0,"",ANXE_3_MATERIEL_EQUIPEMENT!B99)</f>
        <v/>
      </c>
      <c r="R99" s="154" t="str">
        <f>IF((ANXE_3_MATERIEL_EQUIPEMENT!C99)=0,"",ANXE_3_MATERIEL_EQUIPEMENT!C99)</f>
        <v/>
      </c>
      <c r="S99" s="30" t="str">
        <f>IF((ANXE_3_MATERIEL_EQUIPEMENT!E99)=0,"",ANXE_3_MATERIEL_EQUIPEMENT!E99)</f>
        <v/>
      </c>
      <c r="T99" s="30" t="str">
        <f>IF((ANXE_3_MATERIEL_EQUIPEMENT!F99)=0,"",ANXE_3_MATERIEL_EQUIPEMENT!F99)</f>
        <v/>
      </c>
      <c r="U99" s="144" t="str">
        <f>IF((ANXE_3_MATERIEL_EQUIPEMENT!G99)=0,"",ANXE_3_MATERIEL_EQUIPEMENT!G99)</f>
        <v/>
      </c>
      <c r="V99" s="30" t="str">
        <f>IF((ANXE_3_MATERIEL_EQUIPEMENT!H99)=0,"",ANXE_3_MATERIEL_EQUIPEMENT!H99)</f>
        <v/>
      </c>
      <c r="W99" s="72" t="str">
        <f>IF((ANXE_3_MATERIEL_EQUIPEMENT!I99)=0,"",ANXE_3_MATERIEL_EQUIPEMENT!I99)</f>
        <v/>
      </c>
      <c r="X99" s="72" t="str">
        <f>IF((ANXE_3_MATERIEL_EQUIPEMENT!J99)=0,"",ANXE_3_MATERIEL_EQUIPEMENT!J99)</f>
        <v/>
      </c>
      <c r="Y99" s="72" t="str">
        <f>IF((ANXE_3_MATERIEL_EQUIPEMENT!K99)=0,"",ANXE_3_MATERIEL_EQUIPEMENT!K99)</f>
        <v/>
      </c>
      <c r="Z99" s="72" t="str">
        <f>IF((ANXE_3_MATERIEL_EQUIPEMENT!L99)=0,"",ANXE_3_MATERIEL_EQUIPEMENT!L99)</f>
        <v/>
      </c>
      <c r="AA99" s="72" t="str">
        <f>IF((ANXE_3_MATERIEL_EQUIPEMENT!M99)=0,"",ANXE_3_MATERIEL_EQUIPEMENT!M99)</f>
        <v/>
      </c>
      <c r="AB99" s="30"/>
      <c r="AC99" s="19"/>
      <c r="AD99" s="72"/>
      <c r="AE99" s="70" t="str">
        <f t="shared" si="6"/>
        <v/>
      </c>
      <c r="AF99" s="67" t="str">
        <f t="shared" si="7"/>
        <v/>
      </c>
      <c r="AG99" s="79" t="str">
        <f t="shared" si="8"/>
        <v/>
      </c>
      <c r="AH99" s="80" t="str">
        <f t="shared" si="9"/>
        <v/>
      </c>
      <c r="AI99" s="73"/>
      <c r="AJ99" s="67"/>
      <c r="AK99" s="19"/>
      <c r="AL99" s="19"/>
    </row>
    <row r="100" spans="1:38" ht="15.75" x14ac:dyDescent="0.25">
      <c r="A100" s="19"/>
      <c r="B100" s="86"/>
      <c r="C100" s="86"/>
      <c r="D100" s="85"/>
      <c r="E100" s="86"/>
      <c r="F100" s="85"/>
      <c r="G100" s="84"/>
      <c r="H100" s="83"/>
      <c r="I100" s="138"/>
      <c r="J100" s="139"/>
      <c r="K100" s="138"/>
      <c r="L100" s="139"/>
      <c r="M100" s="108" t="str">
        <f t="shared" si="5"/>
        <v/>
      </c>
      <c r="N100" s="81"/>
      <c r="O100" s="19"/>
      <c r="P100" s="53"/>
      <c r="Q100" s="30" t="str">
        <f>IF((ANXE_3_MATERIEL_EQUIPEMENT!B100)=0,"",ANXE_3_MATERIEL_EQUIPEMENT!B100)</f>
        <v/>
      </c>
      <c r="R100" s="154" t="str">
        <f>IF((ANXE_3_MATERIEL_EQUIPEMENT!C100)=0,"",ANXE_3_MATERIEL_EQUIPEMENT!C100)</f>
        <v/>
      </c>
      <c r="S100" s="30" t="str">
        <f>IF((ANXE_3_MATERIEL_EQUIPEMENT!E100)=0,"",ANXE_3_MATERIEL_EQUIPEMENT!E100)</f>
        <v/>
      </c>
      <c r="T100" s="30" t="str">
        <f>IF((ANXE_3_MATERIEL_EQUIPEMENT!F100)=0,"",ANXE_3_MATERIEL_EQUIPEMENT!F100)</f>
        <v/>
      </c>
      <c r="U100" s="144" t="str">
        <f>IF((ANXE_3_MATERIEL_EQUIPEMENT!G100)=0,"",ANXE_3_MATERIEL_EQUIPEMENT!G100)</f>
        <v/>
      </c>
      <c r="V100" s="30" t="str">
        <f>IF((ANXE_3_MATERIEL_EQUIPEMENT!H100)=0,"",ANXE_3_MATERIEL_EQUIPEMENT!H100)</f>
        <v/>
      </c>
      <c r="W100" s="72" t="str">
        <f>IF((ANXE_3_MATERIEL_EQUIPEMENT!I100)=0,"",ANXE_3_MATERIEL_EQUIPEMENT!I100)</f>
        <v/>
      </c>
      <c r="X100" s="72" t="str">
        <f>IF((ANXE_3_MATERIEL_EQUIPEMENT!J100)=0,"",ANXE_3_MATERIEL_EQUIPEMENT!J100)</f>
        <v/>
      </c>
      <c r="Y100" s="72" t="str">
        <f>IF((ANXE_3_MATERIEL_EQUIPEMENT!K100)=0,"",ANXE_3_MATERIEL_EQUIPEMENT!K100)</f>
        <v/>
      </c>
      <c r="Z100" s="72" t="str">
        <f>IF((ANXE_3_MATERIEL_EQUIPEMENT!L100)=0,"",ANXE_3_MATERIEL_EQUIPEMENT!L100)</f>
        <v/>
      </c>
      <c r="AA100" s="72" t="str">
        <f>IF((ANXE_3_MATERIEL_EQUIPEMENT!M100)=0,"",ANXE_3_MATERIEL_EQUIPEMENT!M100)</f>
        <v/>
      </c>
      <c r="AB100" s="30"/>
    </row>
    <row r="101" spans="1:38" ht="15.75" x14ac:dyDescent="0.25">
      <c r="B101" s="19"/>
      <c r="C101" s="19"/>
      <c r="D101" s="19"/>
      <c r="F101" s="20"/>
      <c r="G101" s="20"/>
      <c r="H101" s="19"/>
      <c r="I101" s="19"/>
      <c r="J101" s="19"/>
      <c r="K101" s="19"/>
      <c r="L101" s="19"/>
      <c r="O101" s="53"/>
    </row>
    <row r="102" spans="1:38" x14ac:dyDescent="0.25">
      <c r="B102" s="19"/>
      <c r="C102" s="19"/>
      <c r="D102" s="19"/>
      <c r="F102" s="20"/>
      <c r="G102" s="20"/>
      <c r="H102" s="19"/>
      <c r="I102" s="19"/>
      <c r="J102" s="19"/>
      <c r="K102" s="19"/>
      <c r="L102" s="19"/>
    </row>
    <row r="103" spans="1:38" x14ac:dyDescent="0.25">
      <c r="B103" s="19"/>
      <c r="C103" s="19"/>
      <c r="D103" s="19"/>
      <c r="F103" s="20"/>
      <c r="G103" s="20"/>
      <c r="H103" s="19"/>
      <c r="I103" s="19"/>
      <c r="J103" s="19"/>
      <c r="K103" s="19"/>
      <c r="L103" s="19"/>
    </row>
    <row r="104" spans="1:38" x14ac:dyDescent="0.25">
      <c r="B104" s="19"/>
      <c r="C104" s="19"/>
      <c r="D104" s="19"/>
      <c r="F104" s="20"/>
      <c r="G104" s="20"/>
      <c r="H104" s="19"/>
      <c r="I104" s="19"/>
      <c r="J104" s="19"/>
      <c r="K104" s="19"/>
      <c r="L104" s="19"/>
    </row>
    <row r="105" spans="1:38" x14ac:dyDescent="0.25">
      <c r="B105" s="19"/>
      <c r="C105" s="19"/>
      <c r="D105" s="19"/>
      <c r="F105" s="20"/>
      <c r="G105" s="20"/>
      <c r="H105" s="19"/>
      <c r="I105" s="19"/>
      <c r="J105" s="19"/>
      <c r="K105" s="19"/>
      <c r="L105" s="19"/>
    </row>
    <row r="106" spans="1:38" x14ac:dyDescent="0.25">
      <c r="B106" s="19"/>
      <c r="C106" s="19"/>
      <c r="D106" s="19"/>
      <c r="F106" s="20"/>
      <c r="G106" s="20"/>
      <c r="H106" s="19"/>
      <c r="I106" s="19"/>
      <c r="J106" s="19"/>
      <c r="K106" s="19"/>
      <c r="L106" s="19"/>
    </row>
    <row r="107" spans="1:38" x14ac:dyDescent="0.25">
      <c r="B107" s="19"/>
      <c r="C107" s="19"/>
      <c r="D107" s="19"/>
      <c r="F107" s="20"/>
      <c r="G107" s="20"/>
      <c r="H107" s="19"/>
      <c r="I107" s="19"/>
      <c r="J107" s="19"/>
      <c r="K107" s="19"/>
      <c r="L107" s="19"/>
    </row>
    <row r="108" spans="1:38" x14ac:dyDescent="0.25">
      <c r="B108" s="19"/>
      <c r="C108" s="19"/>
      <c r="D108" s="19"/>
      <c r="F108" s="20"/>
      <c r="G108" s="20"/>
      <c r="H108" s="19"/>
      <c r="I108" s="19"/>
      <c r="J108" s="19"/>
      <c r="K108" s="19"/>
      <c r="L108" s="19"/>
    </row>
    <row r="109" spans="1:38" x14ac:dyDescent="0.25">
      <c r="B109" s="19"/>
      <c r="C109" s="19"/>
      <c r="D109" s="19"/>
      <c r="F109" s="20"/>
      <c r="G109" s="20"/>
      <c r="H109" s="19"/>
      <c r="I109" s="19"/>
      <c r="J109" s="19"/>
      <c r="K109" s="19"/>
      <c r="L109" s="19"/>
    </row>
    <row r="110" spans="1:38" x14ac:dyDescent="0.25">
      <c r="F110" s="13"/>
      <c r="G110" s="13"/>
    </row>
    <row r="111" spans="1:38" x14ac:dyDescent="0.25">
      <c r="F111" s="13"/>
      <c r="G111" s="13"/>
    </row>
    <row r="112" spans="1:38" x14ac:dyDescent="0.25">
      <c r="F112" s="13"/>
      <c r="G112" s="13"/>
    </row>
    <row r="113" spans="6:7" x14ac:dyDescent="0.25">
      <c r="F113" s="13"/>
      <c r="G113" s="13"/>
    </row>
    <row r="114" spans="6:7" x14ac:dyDescent="0.25">
      <c r="F114" s="13"/>
      <c r="G114" s="13"/>
    </row>
    <row r="115" spans="6:7" x14ac:dyDescent="0.25">
      <c r="F115" s="13"/>
      <c r="G115" s="13"/>
    </row>
    <row r="116" spans="6:7" x14ac:dyDescent="0.25">
      <c r="F116" s="13"/>
      <c r="G116" s="13"/>
    </row>
    <row r="117" spans="6:7" x14ac:dyDescent="0.25">
      <c r="F117" s="13"/>
      <c r="G117" s="13"/>
    </row>
    <row r="118" spans="6:7" x14ac:dyDescent="0.25">
      <c r="F118" s="13"/>
      <c r="G118" s="13"/>
    </row>
    <row r="119" spans="6:7" x14ac:dyDescent="0.25">
      <c r="F119" s="13"/>
      <c r="G119" s="13"/>
    </row>
    <row r="120" spans="6:7" x14ac:dyDescent="0.25">
      <c r="F120" s="13"/>
      <c r="G120" s="13"/>
    </row>
    <row r="121" spans="6:7" x14ac:dyDescent="0.25">
      <c r="F121" s="13"/>
      <c r="G121" s="13"/>
    </row>
    <row r="122" spans="6:7" x14ac:dyDescent="0.25">
      <c r="F122" s="13"/>
      <c r="G122" s="13"/>
    </row>
    <row r="123" spans="6:7" x14ac:dyDescent="0.25">
      <c r="F123" s="13"/>
      <c r="G123" s="13"/>
    </row>
    <row r="124" spans="6:7" x14ac:dyDescent="0.25">
      <c r="F124" s="13"/>
      <c r="G124" s="13"/>
    </row>
    <row r="125" spans="6:7" x14ac:dyDescent="0.25">
      <c r="F125" s="13"/>
      <c r="G125" s="13"/>
    </row>
  </sheetData>
  <sheetProtection algorithmName="SHA-512" hashValue="zBZROhOcVriSOLSn6+/ETwNVSe5dCS9CIlxzuAyBNe/fsx0i9+l6JdiBuzZMhQPfmn8FYs8IyDVsUWm7vcqFcw==" saltValue="SLn7Qwx/1OuL/TML6vNWQw==" spinCount="100000" sheet="1" objects="1" scenarios="1"/>
  <mergeCells count="6">
    <mergeCell ref="AD11:AJ11"/>
    <mergeCell ref="C5:G5"/>
    <mergeCell ref="C6:G6"/>
    <mergeCell ref="Q11:AB11"/>
    <mergeCell ref="E9:F9"/>
    <mergeCell ref="C7:G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9E985C-D650-41E0-B1E6-CBE17FFADFD2}">
          <x14:formula1>
            <xm:f>Qualification!$A$22:$A$23</xm:f>
          </x14:formula1>
          <xm:sqref>D13:D100</xm:sqref>
        </x14:dataValidation>
        <x14:dataValidation type="list" allowBlank="1" showInputMessage="1" showErrorMessage="1" xr:uid="{A85979E5-5C92-4E14-B204-FA473BB0AF3A}">
          <x14:formula1>
            <xm:f>Qualification!$D$5</xm:f>
          </x14:formula1>
          <xm:sqref>C13:C100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80B6-9E14-4F55-8883-20D1273064C4}">
  <sheetPr>
    <tabColor rgb="FF92D050"/>
  </sheetPr>
  <dimension ref="A1:AL65"/>
  <sheetViews>
    <sheetView zoomScaleNormal="100" workbookViewId="0">
      <selection activeCell="C5" sqref="C5:I7"/>
    </sheetView>
  </sheetViews>
  <sheetFormatPr baseColWidth="10" defaultColWidth="11.5703125" defaultRowHeight="15" outlineLevelCol="1" x14ac:dyDescent="0.25"/>
  <cols>
    <col min="1" max="1" width="2.7109375" style="12" customWidth="1"/>
    <col min="2" max="2" width="32.28515625" style="12" customWidth="1"/>
    <col min="3" max="3" width="31.28515625" style="12" customWidth="1"/>
    <col min="4" max="4" width="13.28515625" style="12" customWidth="1"/>
    <col min="5" max="5" width="30.42578125" style="12" customWidth="1"/>
    <col min="6" max="6" width="19.140625" style="12" customWidth="1"/>
    <col min="7" max="7" width="22" style="12" customWidth="1"/>
    <col min="8" max="8" width="17.85546875" style="12" customWidth="1"/>
    <col min="9" max="9" width="18.140625" style="12" customWidth="1"/>
    <col min="10" max="10" width="28.5703125" style="12" customWidth="1"/>
    <col min="11" max="12" width="23.42578125" style="12" customWidth="1"/>
    <col min="13" max="14" width="27" style="12" customWidth="1"/>
    <col min="15" max="15" width="19.28515625" style="12" customWidth="1"/>
    <col min="16" max="16" width="25.5703125" style="12" hidden="1" customWidth="1" outlineLevel="1"/>
    <col min="17" max="17" width="28.5703125" style="12" hidden="1" customWidth="1" outlineLevel="1"/>
    <col min="18" max="18" width="10.5703125" style="12" hidden="1" customWidth="1" outlineLevel="1"/>
    <col min="19" max="19" width="25.28515625" style="12" hidden="1" customWidth="1" outlineLevel="1"/>
    <col min="20" max="20" width="20.85546875" style="12" hidden="1" customWidth="1" outlineLevel="1"/>
    <col min="21" max="21" width="17.42578125" style="12" hidden="1" customWidth="1" outlineLevel="1"/>
    <col min="22" max="22" width="13.42578125" style="12" hidden="1" customWidth="1" outlineLevel="1"/>
    <col min="23" max="23" width="24.28515625" style="12" hidden="1" customWidth="1" outlineLevel="1"/>
    <col min="24" max="24" width="21.5703125" style="12" hidden="1" customWidth="1" outlineLevel="1"/>
    <col min="25" max="25" width="20" style="12" hidden="1" customWidth="1" outlineLevel="1"/>
    <col min="26" max="26" width="21.140625" style="12" hidden="1" customWidth="1" outlineLevel="1"/>
    <col min="27" max="27" width="30.42578125" style="12" hidden="1" customWidth="1" outlineLevel="1"/>
    <col min="28" max="28" width="23.5703125" style="12" hidden="1" customWidth="1" outlineLevel="1"/>
    <col min="29" max="29" width="22.28515625" style="12" hidden="1" customWidth="1" outlineLevel="1"/>
    <col min="30" max="30" width="23" style="12" hidden="1" customWidth="1" outlineLevel="1"/>
    <col min="31" max="31" width="34.42578125" style="12" hidden="1" customWidth="1" outlineLevel="1"/>
    <col min="32" max="32" width="38.5703125" style="12" hidden="1" customWidth="1" outlineLevel="1"/>
    <col min="33" max="33" width="27.85546875" style="12" hidden="1" customWidth="1" outlineLevel="1"/>
    <col min="34" max="34" width="20.7109375" style="12" hidden="1" customWidth="1" outlineLevel="1"/>
    <col min="35" max="35" width="35.7109375" style="12" hidden="1" customWidth="1" outlineLevel="1"/>
    <col min="36" max="36" width="22.5703125" style="12" hidden="1" customWidth="1" outlineLevel="1"/>
    <col min="37" max="37" width="24.85546875" style="12" customWidth="1" collapsed="1"/>
    <col min="38" max="38" width="23.85546875" style="12" customWidth="1"/>
    <col min="39" max="16384" width="11.5703125" style="12"/>
  </cols>
  <sheetData>
    <row r="1" spans="1:38" x14ac:dyDescent="0.25">
      <c r="A1" s="3"/>
      <c r="B1" s="3"/>
      <c r="C1" s="3"/>
      <c r="D1" s="3"/>
      <c r="E1" s="3"/>
      <c r="F1" s="3"/>
      <c r="G1" s="3"/>
      <c r="H1" s="3"/>
      <c r="I1" s="3"/>
      <c r="J1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30.75" x14ac:dyDescent="0.45">
      <c r="A2" s="3"/>
      <c r="B2" s="56" t="s">
        <v>179</v>
      </c>
      <c r="C2" s="56"/>
      <c r="D2" s="57"/>
      <c r="E2" s="57"/>
      <c r="F2" s="57"/>
      <c r="G2" s="3"/>
      <c r="H2" s="3"/>
      <c r="I2" s="3"/>
      <c r="J2" s="3"/>
      <c r="K2" s="3"/>
      <c r="L2" s="3"/>
      <c r="M2" s="3"/>
      <c r="N2" s="3"/>
      <c r="O2" s="3"/>
      <c r="P2" s="3"/>
      <c r="Q2" s="58" t="s">
        <v>122</v>
      </c>
      <c r="R2" s="52"/>
      <c r="S2" s="52"/>
      <c r="T2" s="52"/>
      <c r="U2" s="52"/>
      <c r="V2" s="52"/>
      <c r="W2" s="52"/>
      <c r="X2" s="52"/>
      <c r="Y2" s="52"/>
      <c r="Z2" s="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8" x14ac:dyDescent="0.25">
      <c r="A3" s="3"/>
      <c r="B3" s="17" t="s">
        <v>1</v>
      </c>
      <c r="C3" s="17"/>
      <c r="D3" s="57"/>
      <c r="E3" s="57"/>
      <c r="F3" s="5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x14ac:dyDescent="0.25">
      <c r="A4" s="3"/>
      <c r="B4" s="57"/>
      <c r="C4" s="57"/>
      <c r="D4" s="57"/>
      <c r="E4" s="57"/>
      <c r="F4" s="5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8" x14ac:dyDescent="0.25">
      <c r="A5" s="3"/>
      <c r="B5" s="105" t="s">
        <v>85</v>
      </c>
      <c r="C5" s="245" t="str">
        <f>IF(ISBLANK(NOTICE!D15),"Vous devez renseigner l'onglet NOTICE",NOTICE!D15)</f>
        <v>Vous devez renseigner l'onglet NOTICE</v>
      </c>
      <c r="D5" s="246"/>
      <c r="E5" s="246"/>
      <c r="F5" s="246"/>
      <c r="G5" s="246"/>
      <c r="H5" s="246"/>
      <c r="I5" s="247"/>
      <c r="J5" s="3"/>
      <c r="K5" s="3"/>
      <c r="L5" s="3"/>
      <c r="M5" s="3"/>
      <c r="N5" s="3"/>
      <c r="O5" s="3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8" x14ac:dyDescent="0.25">
      <c r="A6" s="3"/>
      <c r="B6" s="104" t="s">
        <v>86</v>
      </c>
      <c r="C6" s="245" t="str">
        <f>IF(ISBLANK(NOTICE!D16),"Vous devez renseigner l'onglet NOTICE",NOTICE!D16)</f>
        <v>Vous devez renseigner l'onglet NOTICE</v>
      </c>
      <c r="D6" s="246"/>
      <c r="E6" s="246"/>
      <c r="F6" s="246"/>
      <c r="G6" s="246"/>
      <c r="H6" s="246"/>
      <c r="I6" s="247"/>
      <c r="J6" s="3"/>
      <c r="K6" s="3"/>
      <c r="L6" s="3"/>
      <c r="M6" s="3"/>
      <c r="N6" s="3"/>
      <c r="O6" s="3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8" x14ac:dyDescent="0.25">
      <c r="A7" s="3"/>
      <c r="B7" s="130" t="s">
        <v>16</v>
      </c>
      <c r="C7" s="245" t="str">
        <f>IF(ISBLANK(NOTICE!D17),"Vous devez renseigner l'onglet NOTICE",NOTICE!D17)</f>
        <v>Vous devez renseigner l'onglet NOTICE</v>
      </c>
      <c r="D7" s="246"/>
      <c r="E7" s="246"/>
      <c r="F7" s="246"/>
      <c r="G7" s="246"/>
      <c r="H7" s="246"/>
      <c r="I7" s="247"/>
      <c r="J7" s="3"/>
      <c r="K7" s="3"/>
      <c r="L7" s="3"/>
      <c r="M7" s="3"/>
      <c r="N7" s="3"/>
      <c r="O7" s="3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5.75" x14ac:dyDescent="0.25">
      <c r="A8" s="3"/>
      <c r="B8" s="19"/>
      <c r="C8" s="19"/>
      <c r="D8" s="19"/>
      <c r="E8" s="19"/>
      <c r="F8" s="19"/>
      <c r="G8" s="19"/>
      <c r="H8" s="19"/>
      <c r="I8" s="19"/>
      <c r="J8" s="3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98" t="s">
        <v>180</v>
      </c>
      <c r="AH8" s="205">
        <f>SUM(AI13:AI98)</f>
        <v>0</v>
      </c>
      <c r="AI8" s="159"/>
      <c r="AJ8" s="19"/>
      <c r="AK8" s="19"/>
      <c r="AL8" s="19"/>
    </row>
    <row r="9" spans="1:38" ht="21.6" customHeight="1" x14ac:dyDescent="0.25">
      <c r="A9" s="3"/>
      <c r="B9" s="19"/>
      <c r="C9" s="19"/>
      <c r="D9" s="19"/>
      <c r="E9" s="251" t="s">
        <v>123</v>
      </c>
      <c r="F9" s="265"/>
      <c r="G9" s="252"/>
      <c r="H9" s="19"/>
      <c r="I9" s="19"/>
      <c r="J9" s="19"/>
      <c r="K9" s="19"/>
      <c r="L9" s="19"/>
      <c r="M9" s="19"/>
      <c r="N9" s="19"/>
      <c r="O9" s="53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8.75" x14ac:dyDescent="0.3">
      <c r="A10" s="3"/>
      <c r="B10" s="19"/>
      <c r="C10" s="19"/>
      <c r="D10" s="19"/>
      <c r="E10" s="107" t="s">
        <v>124</v>
      </c>
      <c r="F10" s="263">
        <f>SUM(M13:M50)</f>
        <v>0</v>
      </c>
      <c r="G10" s="264"/>
      <c r="H10" s="15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5.75" customHeight="1" x14ac:dyDescent="0.25">
      <c r="A11" s="3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59" t="s">
        <v>306</v>
      </c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1"/>
      <c r="AC11" s="19"/>
      <c r="AD11" s="256" t="s">
        <v>148</v>
      </c>
      <c r="AE11" s="257"/>
      <c r="AF11" s="257"/>
      <c r="AG11" s="257"/>
      <c r="AH11" s="257"/>
      <c r="AI11" s="257"/>
      <c r="AJ11" s="258"/>
      <c r="AK11" s="19"/>
      <c r="AL11" s="19"/>
    </row>
    <row r="12" spans="1:38" ht="73.5" customHeight="1" x14ac:dyDescent="0.25">
      <c r="A12" s="3"/>
      <c r="B12" s="101" t="s">
        <v>90</v>
      </c>
      <c r="C12" s="100" t="s">
        <v>92</v>
      </c>
      <c r="D12" s="100" t="s">
        <v>150</v>
      </c>
      <c r="E12" s="202" t="s">
        <v>151</v>
      </c>
      <c r="F12" s="202" t="s">
        <v>163</v>
      </c>
      <c r="G12" s="202" t="s">
        <v>153</v>
      </c>
      <c r="H12" s="100" t="s">
        <v>154</v>
      </c>
      <c r="I12" s="103" t="s">
        <v>181</v>
      </c>
      <c r="J12" s="100" t="s">
        <v>175</v>
      </c>
      <c r="K12" s="103" t="s">
        <v>158</v>
      </c>
      <c r="L12" s="100" t="s">
        <v>159</v>
      </c>
      <c r="M12" s="103" t="s">
        <v>182</v>
      </c>
      <c r="N12" s="100" t="s">
        <v>108</v>
      </c>
      <c r="O12" s="19"/>
      <c r="P12" s="76" t="s">
        <v>90</v>
      </c>
      <c r="Q12" s="76" t="s">
        <v>92</v>
      </c>
      <c r="R12" s="99" t="s">
        <v>150</v>
      </c>
      <c r="S12" s="76" t="s">
        <v>162</v>
      </c>
      <c r="T12" s="99" t="s">
        <v>163</v>
      </c>
      <c r="U12" s="76" t="s">
        <v>153</v>
      </c>
      <c r="V12" s="99" t="s">
        <v>154</v>
      </c>
      <c r="W12" s="76" t="s">
        <v>183</v>
      </c>
      <c r="X12" s="99" t="s">
        <v>184</v>
      </c>
      <c r="Y12" s="76" t="s">
        <v>158</v>
      </c>
      <c r="Z12" s="99" t="s">
        <v>159</v>
      </c>
      <c r="AA12" s="76" t="s">
        <v>185</v>
      </c>
      <c r="AB12" s="78" t="s">
        <v>161</v>
      </c>
      <c r="AC12" s="19"/>
      <c r="AD12" s="74" t="s">
        <v>186</v>
      </c>
      <c r="AE12" s="65" t="s">
        <v>187</v>
      </c>
      <c r="AF12" s="74" t="s">
        <v>169</v>
      </c>
      <c r="AG12" s="65" t="s">
        <v>170</v>
      </c>
      <c r="AH12" s="74" t="s">
        <v>171</v>
      </c>
      <c r="AI12" s="66" t="s">
        <v>188</v>
      </c>
      <c r="AJ12" s="74" t="s">
        <v>108</v>
      </c>
      <c r="AK12" s="19"/>
      <c r="AL12" s="19"/>
    </row>
    <row r="13" spans="1:38" x14ac:dyDescent="0.25">
      <c r="A13" s="3"/>
      <c r="B13" s="125"/>
      <c r="C13" s="86"/>
      <c r="D13" s="86"/>
      <c r="E13" s="88"/>
      <c r="F13" s="141"/>
      <c r="G13" s="126"/>
      <c r="H13" s="128"/>
      <c r="I13" s="139"/>
      <c r="J13" s="138"/>
      <c r="K13" s="139"/>
      <c r="L13" s="138"/>
      <c r="M13" s="135" t="str">
        <f>IF(SUM(I13:J13)=0,"",SUM(I13:J13))</f>
        <v/>
      </c>
      <c r="N13" s="91" t="s">
        <v>305</v>
      </c>
      <c r="O13" s="19"/>
      <c r="P13" s="86" t="str">
        <f>IF((ANXE_4_DEPENSES_IMMAT!B13)=0,"",ANXE_4_DEPENSES_IMMAT!B13)</f>
        <v/>
      </c>
      <c r="Q13" s="155" t="str">
        <f>IF((ANXE_4_DEPENSES_IMMAT!C13)=0,"",ANXE_4_DEPENSES_IMMAT!C13)</f>
        <v/>
      </c>
      <c r="R13" s="85" t="str">
        <f>IF((ANXE_4_DEPENSES_IMMAT!D13)=0,"",ANXE_4_DEPENSES_IMMAT!D13)</f>
        <v/>
      </c>
      <c r="S13" s="86" t="str">
        <f>IF((ANXE_4_DEPENSES_IMMAT!E13)=0,"",ANXE_4_DEPENSES_IMMAT!E13)</f>
        <v/>
      </c>
      <c r="T13" s="85" t="str">
        <f>IF((ANXE_4_DEPENSES_IMMAT!F13)=0,"",ANXE_4_DEPENSES_IMMAT!F13)</f>
        <v/>
      </c>
      <c r="U13" s="150" t="str">
        <f>IF((ANXE_4_DEPENSES_IMMAT!G13)=0,"",ANXE_4_DEPENSES_IMMAT!G13)</f>
        <v/>
      </c>
      <c r="V13" s="143" t="str">
        <f>IF((ANXE_4_DEPENSES_IMMAT!H13)=0,"",ANXE_4_DEPENSES_IMMAT!H13)</f>
        <v/>
      </c>
      <c r="W13" s="138" t="str">
        <f>IF((ANXE_4_DEPENSES_IMMAT!I13)=0,"",ANXE_4_DEPENSES_IMMAT!I13)</f>
        <v/>
      </c>
      <c r="X13" s="139" t="str">
        <f>IF((ANXE_4_DEPENSES_IMMAT!J13)=0,"",ANXE_4_DEPENSES_IMMAT!J13)</f>
        <v/>
      </c>
      <c r="Y13" s="138" t="str">
        <f>IF((ANXE_4_DEPENSES_IMMAT!K13)=0,"",ANXE_4_DEPENSES_IMMAT!K13)</f>
        <v/>
      </c>
      <c r="Z13" s="139" t="str">
        <f>IF((ANXE_4_DEPENSES_IMMAT!L13)=0,"",ANXE_4_DEPENSES_IMMAT!L13)</f>
        <v/>
      </c>
      <c r="AA13" s="138" t="str">
        <f>IF((ANXE_4_DEPENSES_IMMAT!M13)=0,"",ANXE_4_DEPENSES_IMMAT!M13)</f>
        <v/>
      </c>
      <c r="AB13" s="81"/>
      <c r="AC13" s="19"/>
      <c r="AD13" s="146"/>
      <c r="AE13" s="135" t="str">
        <f>IF(AA13="","",AA13-AD13)</f>
        <v/>
      </c>
      <c r="AF13" s="54" t="str">
        <f t="shared" ref="AF13:AF50" si="0">IF(AA13="","",IF(AE13&gt;0,"Motif obligatoire",""))</f>
        <v/>
      </c>
      <c r="AG13" s="204" t="str">
        <f>IFERROR(IF(OR(AA13&lt;(W13+X13),AA13=""),"",(AA13-(MIN((W13+X13),Y13,Z13)))/MIN((W13+X13),Y13,Z13)),"")</f>
        <v/>
      </c>
      <c r="AH13" s="108" t="str">
        <f>IFERROR(IF(AG13="","",IF(MIN((W13+X13),Y13,Z13)*1.15=0,"",MIN((W13+X13),Y13,Z13)*1.15)),"")</f>
        <v/>
      </c>
      <c r="AI13" s="151"/>
      <c r="AJ13" s="54"/>
      <c r="AK13" s="19"/>
      <c r="AL13" s="19"/>
    </row>
    <row r="14" spans="1:38" x14ac:dyDescent="0.25">
      <c r="A14" s="3"/>
      <c r="B14" s="102"/>
      <c r="C14" s="86"/>
      <c r="D14" s="86"/>
      <c r="E14" s="85"/>
      <c r="F14" s="86"/>
      <c r="G14" s="127"/>
      <c r="H14" s="128"/>
      <c r="I14" s="139"/>
      <c r="J14" s="138"/>
      <c r="K14" s="139"/>
      <c r="L14" s="138"/>
      <c r="M14" s="135" t="str">
        <f t="shared" ref="M14:M50" si="1">IF(SUM(I14:J14)=0,"",SUM(I14:J14))</f>
        <v/>
      </c>
      <c r="N14" s="82"/>
      <c r="O14" s="19"/>
      <c r="P14" s="86" t="str">
        <f>IF((ANXE_4_DEPENSES_IMMAT!B14)=0,"",ANXE_4_DEPENSES_IMMAT!B14)</f>
        <v/>
      </c>
      <c r="Q14" s="154" t="str">
        <f>IF((ANXE_4_DEPENSES_IMMAT!C14)=0,"",ANXE_4_DEPENSES_IMMAT!C14)</f>
        <v/>
      </c>
      <c r="R14" s="85" t="str">
        <f>IF((ANXE_4_DEPENSES_IMMAT!D14)=0,"",ANXE_4_DEPENSES_IMMAT!D14)</f>
        <v/>
      </c>
      <c r="S14" s="86" t="str">
        <f>IF((ANXE_4_DEPENSES_IMMAT!E14)=0,"",ANXE_4_DEPENSES_IMMAT!E14)</f>
        <v/>
      </c>
      <c r="T14" s="85" t="str">
        <f>IF((ANXE_4_DEPENSES_IMMAT!F14)=0,"",ANXE_4_DEPENSES_IMMAT!F14)</f>
        <v/>
      </c>
      <c r="U14" s="150" t="str">
        <f>IF((ANXE_4_DEPENSES_IMMAT!G14)=0,"",ANXE_4_DEPENSES_IMMAT!G14)</f>
        <v/>
      </c>
      <c r="V14" s="143" t="str">
        <f>IF((ANXE_4_DEPENSES_IMMAT!H14)=0,"",ANXE_4_DEPENSES_IMMAT!H14)</f>
        <v/>
      </c>
      <c r="W14" s="138" t="str">
        <f>IF((ANXE_4_DEPENSES_IMMAT!I14)=0,"",ANXE_4_DEPENSES_IMMAT!I14)</f>
        <v/>
      </c>
      <c r="X14" s="139" t="str">
        <f>IF((ANXE_4_DEPENSES_IMMAT!J14)=0,"",ANXE_4_DEPENSES_IMMAT!J14)</f>
        <v/>
      </c>
      <c r="Y14" s="138" t="str">
        <f>IF((ANXE_4_DEPENSES_IMMAT!K14)=0,"",ANXE_4_DEPENSES_IMMAT!K14)</f>
        <v/>
      </c>
      <c r="Z14" s="139" t="str">
        <f>IF((ANXE_4_DEPENSES_IMMAT!L14)=0,"",ANXE_4_DEPENSES_IMMAT!L14)</f>
        <v/>
      </c>
      <c r="AA14" s="138" t="str">
        <f>IF((ANXE_4_DEPENSES_IMMAT!M14)=0,"",ANXE_4_DEPENSES_IMMAT!M14)</f>
        <v/>
      </c>
      <c r="AB14" s="81" t="str">
        <f>IF((ANXE_4_DEPENSES_IMMAT!N14)=0,"",ANXE_4_DEPENSES_IMMAT!N14)</f>
        <v/>
      </c>
      <c r="AC14" s="19"/>
      <c r="AD14" s="147"/>
      <c r="AE14" s="135" t="str">
        <f t="shared" ref="AE14:AE50" si="2">IF(AA14="","",AA14-AD14)</f>
        <v/>
      </c>
      <c r="AF14" s="54" t="str">
        <f t="shared" si="0"/>
        <v/>
      </c>
      <c r="AG14" s="204" t="str">
        <f t="shared" ref="AG14:AG50" si="3">IFERROR(IF(OR(AA14&lt;(W14+X14),AA14=""),"",(AA14-(MIN((W14+X14),Y14,Z14)))/MIN((W14+X14),Y14,Z14)),"")</f>
        <v/>
      </c>
      <c r="AH14" s="108" t="str">
        <f t="shared" ref="AH14:AH50" si="4">IFERROR(IF(AG14="","",IF(MIN((W14+X14),Y14,Z14)*1.15=0,"",MIN((W14+X14),Y14,Z14)*1.15)),"")</f>
        <v/>
      </c>
      <c r="AI14" s="151"/>
      <c r="AJ14" s="67"/>
    </row>
    <row r="15" spans="1:38" x14ac:dyDescent="0.25">
      <c r="A15" s="3"/>
      <c r="B15" s="102"/>
      <c r="C15" s="86"/>
      <c r="D15" s="86"/>
      <c r="E15" s="85"/>
      <c r="F15" s="86"/>
      <c r="G15" s="127"/>
      <c r="H15" s="128"/>
      <c r="I15" s="139"/>
      <c r="J15" s="138"/>
      <c r="K15" s="139"/>
      <c r="L15" s="138"/>
      <c r="M15" s="135" t="str">
        <f t="shared" si="1"/>
        <v/>
      </c>
      <c r="N15" s="82"/>
      <c r="O15" s="19"/>
      <c r="P15" s="86" t="str">
        <f>IF((ANXE_4_DEPENSES_IMMAT!B15)=0,"",ANXE_4_DEPENSES_IMMAT!B15)</f>
        <v/>
      </c>
      <c r="Q15" s="154" t="str">
        <f>IF((ANXE_4_DEPENSES_IMMAT!C15)=0,"",ANXE_4_DEPENSES_IMMAT!C15)</f>
        <v/>
      </c>
      <c r="R15" s="85" t="str">
        <f>IF((ANXE_4_DEPENSES_IMMAT!D15)=0,"",ANXE_4_DEPENSES_IMMAT!D15)</f>
        <v/>
      </c>
      <c r="S15" s="86" t="str">
        <f>IF((ANXE_4_DEPENSES_IMMAT!E15)=0,"",ANXE_4_DEPENSES_IMMAT!E15)</f>
        <v/>
      </c>
      <c r="T15" s="85" t="str">
        <f>IF((ANXE_4_DEPENSES_IMMAT!F15)=0,"",ANXE_4_DEPENSES_IMMAT!F15)</f>
        <v/>
      </c>
      <c r="U15" s="150" t="str">
        <f>IF((ANXE_4_DEPENSES_IMMAT!G15)=0,"",ANXE_4_DEPENSES_IMMAT!G15)</f>
        <v/>
      </c>
      <c r="V15" s="143" t="str">
        <f>IF((ANXE_4_DEPENSES_IMMAT!H15)=0,"",ANXE_4_DEPENSES_IMMAT!H15)</f>
        <v/>
      </c>
      <c r="W15" s="138" t="str">
        <f>IF((ANXE_4_DEPENSES_IMMAT!I15)=0,"",ANXE_4_DEPENSES_IMMAT!I15)</f>
        <v/>
      </c>
      <c r="X15" s="139" t="str">
        <f>IF((ANXE_4_DEPENSES_IMMAT!J15)=0,"",ANXE_4_DEPENSES_IMMAT!J15)</f>
        <v/>
      </c>
      <c r="Y15" s="138" t="str">
        <f>IF((ANXE_4_DEPENSES_IMMAT!K15)=0,"",ANXE_4_DEPENSES_IMMAT!K15)</f>
        <v/>
      </c>
      <c r="Z15" s="139" t="str">
        <f>IF((ANXE_4_DEPENSES_IMMAT!L15)=0,"",ANXE_4_DEPENSES_IMMAT!L15)</f>
        <v/>
      </c>
      <c r="AA15" s="138" t="str">
        <f>IF((ANXE_4_DEPENSES_IMMAT!M15)=0,"",ANXE_4_DEPENSES_IMMAT!M15)</f>
        <v/>
      </c>
      <c r="AB15" s="81" t="str">
        <f>IF((ANXE_4_DEPENSES_IMMAT!N15)=0,"",ANXE_4_DEPENSES_IMMAT!N15)</f>
        <v/>
      </c>
      <c r="AC15" s="19"/>
      <c r="AD15" s="147"/>
      <c r="AE15" s="135" t="str">
        <f t="shared" si="2"/>
        <v/>
      </c>
      <c r="AF15" s="54" t="str">
        <f t="shared" si="0"/>
        <v/>
      </c>
      <c r="AG15" s="204" t="str">
        <f t="shared" si="3"/>
        <v/>
      </c>
      <c r="AH15" s="108" t="str">
        <f t="shared" si="4"/>
        <v/>
      </c>
      <c r="AI15" s="151"/>
      <c r="AJ15" s="67"/>
    </row>
    <row r="16" spans="1:38" x14ac:dyDescent="0.25">
      <c r="A16" s="3"/>
      <c r="B16" s="102"/>
      <c r="C16" s="86"/>
      <c r="D16" s="86"/>
      <c r="E16" s="85"/>
      <c r="F16" s="86"/>
      <c r="G16" s="127"/>
      <c r="H16" s="128"/>
      <c r="I16" s="139"/>
      <c r="J16" s="138"/>
      <c r="K16" s="139"/>
      <c r="L16" s="138"/>
      <c r="M16" s="135" t="str">
        <f t="shared" si="1"/>
        <v/>
      </c>
      <c r="N16" s="82"/>
      <c r="O16" s="19"/>
      <c r="P16" s="86" t="str">
        <f>IF((ANXE_4_DEPENSES_IMMAT!B16)=0,"",ANXE_4_DEPENSES_IMMAT!B16)</f>
        <v/>
      </c>
      <c r="Q16" s="154" t="str">
        <f>IF((ANXE_4_DEPENSES_IMMAT!C16)=0,"",ANXE_4_DEPENSES_IMMAT!C16)</f>
        <v/>
      </c>
      <c r="R16" s="85" t="str">
        <f>IF((ANXE_4_DEPENSES_IMMAT!D16)=0,"",ANXE_4_DEPENSES_IMMAT!D16)</f>
        <v/>
      </c>
      <c r="S16" s="86" t="str">
        <f>IF((ANXE_4_DEPENSES_IMMAT!E16)=0,"",ANXE_4_DEPENSES_IMMAT!E16)</f>
        <v/>
      </c>
      <c r="T16" s="85" t="str">
        <f>IF((ANXE_4_DEPENSES_IMMAT!F16)=0,"",ANXE_4_DEPENSES_IMMAT!F16)</f>
        <v/>
      </c>
      <c r="U16" s="150" t="str">
        <f>IF((ANXE_4_DEPENSES_IMMAT!G16)=0,"",ANXE_4_DEPENSES_IMMAT!G16)</f>
        <v/>
      </c>
      <c r="V16" s="143" t="str">
        <f>IF((ANXE_4_DEPENSES_IMMAT!H16)=0,"",ANXE_4_DEPENSES_IMMAT!H16)</f>
        <v/>
      </c>
      <c r="W16" s="138" t="str">
        <f>IF((ANXE_4_DEPENSES_IMMAT!I16)=0,"",ANXE_4_DEPENSES_IMMAT!I16)</f>
        <v/>
      </c>
      <c r="X16" s="139" t="str">
        <f>IF((ANXE_4_DEPENSES_IMMAT!J16)=0,"",ANXE_4_DEPENSES_IMMAT!J16)</f>
        <v/>
      </c>
      <c r="Y16" s="138" t="str">
        <f>IF((ANXE_4_DEPENSES_IMMAT!K16)=0,"",ANXE_4_DEPENSES_IMMAT!K16)</f>
        <v/>
      </c>
      <c r="Z16" s="139" t="str">
        <f>IF((ANXE_4_DEPENSES_IMMAT!L16)=0,"",ANXE_4_DEPENSES_IMMAT!L16)</f>
        <v/>
      </c>
      <c r="AA16" s="138" t="str">
        <f>IF((ANXE_4_DEPENSES_IMMAT!M16)=0,"",ANXE_4_DEPENSES_IMMAT!M16)</f>
        <v/>
      </c>
      <c r="AB16" s="81" t="str">
        <f>IF((ANXE_4_DEPENSES_IMMAT!N16)=0,"",ANXE_4_DEPENSES_IMMAT!N16)</f>
        <v/>
      </c>
      <c r="AC16" s="19"/>
      <c r="AD16" s="147"/>
      <c r="AE16" s="135" t="str">
        <f t="shared" si="2"/>
        <v/>
      </c>
      <c r="AF16" s="54" t="str">
        <f t="shared" si="0"/>
        <v/>
      </c>
      <c r="AG16" s="204" t="str">
        <f t="shared" si="3"/>
        <v/>
      </c>
      <c r="AH16" s="108" t="str">
        <f t="shared" si="4"/>
        <v/>
      </c>
      <c r="AI16" s="151"/>
      <c r="AJ16" s="67"/>
    </row>
    <row r="17" spans="1:36" x14ac:dyDescent="0.25">
      <c r="A17" s="3"/>
      <c r="B17" s="102"/>
      <c r="C17" s="86"/>
      <c r="D17" s="86"/>
      <c r="E17" s="85"/>
      <c r="F17" s="86"/>
      <c r="G17" s="127"/>
      <c r="H17" s="128"/>
      <c r="I17" s="139"/>
      <c r="J17" s="138"/>
      <c r="K17" s="139"/>
      <c r="L17" s="138"/>
      <c r="M17" s="135" t="str">
        <f t="shared" si="1"/>
        <v/>
      </c>
      <c r="N17" s="82"/>
      <c r="O17" s="19"/>
      <c r="P17" s="86" t="str">
        <f>IF((ANXE_4_DEPENSES_IMMAT!B17)=0,"",ANXE_4_DEPENSES_IMMAT!B17)</f>
        <v/>
      </c>
      <c r="Q17" s="154" t="str">
        <f>IF((ANXE_4_DEPENSES_IMMAT!C17)=0,"",ANXE_4_DEPENSES_IMMAT!C17)</f>
        <v/>
      </c>
      <c r="R17" s="85" t="str">
        <f>IF((ANXE_4_DEPENSES_IMMAT!D17)=0,"",ANXE_4_DEPENSES_IMMAT!D17)</f>
        <v/>
      </c>
      <c r="S17" s="86" t="str">
        <f>IF((ANXE_4_DEPENSES_IMMAT!E17)=0,"",ANXE_4_DEPENSES_IMMAT!E17)</f>
        <v/>
      </c>
      <c r="T17" s="85" t="str">
        <f>IF((ANXE_4_DEPENSES_IMMAT!F17)=0,"",ANXE_4_DEPENSES_IMMAT!F17)</f>
        <v/>
      </c>
      <c r="U17" s="150" t="str">
        <f>IF((ANXE_4_DEPENSES_IMMAT!G17)=0,"",ANXE_4_DEPENSES_IMMAT!G17)</f>
        <v/>
      </c>
      <c r="V17" s="143" t="str">
        <f>IF((ANXE_4_DEPENSES_IMMAT!H17)=0,"",ANXE_4_DEPENSES_IMMAT!H17)</f>
        <v/>
      </c>
      <c r="W17" s="138" t="str">
        <f>IF((ANXE_4_DEPENSES_IMMAT!I17)=0,"",ANXE_4_DEPENSES_IMMAT!I17)</f>
        <v/>
      </c>
      <c r="X17" s="139" t="str">
        <f>IF((ANXE_4_DEPENSES_IMMAT!J17)=0,"",ANXE_4_DEPENSES_IMMAT!J17)</f>
        <v/>
      </c>
      <c r="Y17" s="138" t="str">
        <f>IF((ANXE_4_DEPENSES_IMMAT!K17)=0,"",ANXE_4_DEPENSES_IMMAT!K17)</f>
        <v/>
      </c>
      <c r="Z17" s="139" t="str">
        <f>IF((ANXE_4_DEPENSES_IMMAT!L17)=0,"",ANXE_4_DEPENSES_IMMAT!L17)</f>
        <v/>
      </c>
      <c r="AA17" s="138" t="str">
        <f>IF((ANXE_4_DEPENSES_IMMAT!M17)=0,"",ANXE_4_DEPENSES_IMMAT!M17)</f>
        <v/>
      </c>
      <c r="AB17" s="81" t="str">
        <f>IF((ANXE_4_DEPENSES_IMMAT!N17)=0,"",ANXE_4_DEPENSES_IMMAT!N17)</f>
        <v/>
      </c>
      <c r="AC17" s="19"/>
      <c r="AD17" s="147"/>
      <c r="AE17" s="135" t="str">
        <f t="shared" si="2"/>
        <v/>
      </c>
      <c r="AF17" s="54" t="str">
        <f t="shared" si="0"/>
        <v/>
      </c>
      <c r="AG17" s="204" t="str">
        <f t="shared" si="3"/>
        <v/>
      </c>
      <c r="AH17" s="108" t="str">
        <f t="shared" si="4"/>
        <v/>
      </c>
      <c r="AI17" s="151"/>
      <c r="AJ17" s="67"/>
    </row>
    <row r="18" spans="1:36" x14ac:dyDescent="0.25">
      <c r="A18" s="3"/>
      <c r="B18" s="102"/>
      <c r="C18" s="86"/>
      <c r="D18" s="86"/>
      <c r="E18" s="85"/>
      <c r="F18" s="86"/>
      <c r="G18" s="127"/>
      <c r="H18" s="128"/>
      <c r="I18" s="139"/>
      <c r="J18" s="138"/>
      <c r="K18" s="139"/>
      <c r="L18" s="138"/>
      <c r="M18" s="135" t="str">
        <f t="shared" si="1"/>
        <v/>
      </c>
      <c r="N18" s="82"/>
      <c r="O18" s="19"/>
      <c r="P18" s="86" t="str">
        <f>IF((ANXE_4_DEPENSES_IMMAT!B18)=0,"",ANXE_4_DEPENSES_IMMAT!B18)</f>
        <v/>
      </c>
      <c r="Q18" s="154" t="str">
        <f>IF((ANXE_4_DEPENSES_IMMAT!C18)=0,"",ANXE_4_DEPENSES_IMMAT!C18)</f>
        <v/>
      </c>
      <c r="R18" s="85" t="str">
        <f>IF((ANXE_4_DEPENSES_IMMAT!D18)=0,"",ANXE_4_DEPENSES_IMMAT!D18)</f>
        <v/>
      </c>
      <c r="S18" s="86" t="str">
        <f>IF((ANXE_4_DEPENSES_IMMAT!E18)=0,"",ANXE_4_DEPENSES_IMMAT!E18)</f>
        <v/>
      </c>
      <c r="T18" s="85" t="str">
        <f>IF((ANXE_4_DEPENSES_IMMAT!F18)=0,"",ANXE_4_DEPENSES_IMMAT!F18)</f>
        <v/>
      </c>
      <c r="U18" s="150" t="str">
        <f>IF((ANXE_4_DEPENSES_IMMAT!G18)=0,"",ANXE_4_DEPENSES_IMMAT!G18)</f>
        <v/>
      </c>
      <c r="V18" s="143" t="str">
        <f>IF((ANXE_4_DEPENSES_IMMAT!H18)=0,"",ANXE_4_DEPENSES_IMMAT!H18)</f>
        <v/>
      </c>
      <c r="W18" s="138" t="str">
        <f>IF((ANXE_4_DEPENSES_IMMAT!I18)=0,"",ANXE_4_DEPENSES_IMMAT!I18)</f>
        <v/>
      </c>
      <c r="X18" s="139" t="str">
        <f>IF((ANXE_4_DEPENSES_IMMAT!J18)=0,"",ANXE_4_DEPENSES_IMMAT!J18)</f>
        <v/>
      </c>
      <c r="Y18" s="138" t="str">
        <f>IF((ANXE_4_DEPENSES_IMMAT!K18)=0,"",ANXE_4_DEPENSES_IMMAT!K18)</f>
        <v/>
      </c>
      <c r="Z18" s="139" t="str">
        <f>IF((ANXE_4_DEPENSES_IMMAT!L18)=0,"",ANXE_4_DEPENSES_IMMAT!L18)</f>
        <v/>
      </c>
      <c r="AA18" s="138" t="str">
        <f>IF((ANXE_4_DEPENSES_IMMAT!M18)=0,"",ANXE_4_DEPENSES_IMMAT!M18)</f>
        <v/>
      </c>
      <c r="AB18" s="81" t="str">
        <f>IF((ANXE_4_DEPENSES_IMMAT!N18)=0,"",ANXE_4_DEPENSES_IMMAT!N18)</f>
        <v/>
      </c>
      <c r="AC18" s="19"/>
      <c r="AD18" s="147"/>
      <c r="AE18" s="135" t="str">
        <f t="shared" si="2"/>
        <v/>
      </c>
      <c r="AF18" s="54" t="str">
        <f t="shared" si="0"/>
        <v/>
      </c>
      <c r="AG18" s="204" t="str">
        <f t="shared" si="3"/>
        <v/>
      </c>
      <c r="AH18" s="108" t="str">
        <f t="shared" si="4"/>
        <v/>
      </c>
      <c r="AI18" s="151"/>
      <c r="AJ18" s="67"/>
    </row>
    <row r="19" spans="1:36" x14ac:dyDescent="0.25">
      <c r="A19" s="3"/>
      <c r="B19" s="102"/>
      <c r="C19" s="86"/>
      <c r="D19" s="86"/>
      <c r="E19" s="85"/>
      <c r="F19" s="86"/>
      <c r="G19" s="127"/>
      <c r="H19" s="128"/>
      <c r="I19" s="139"/>
      <c r="J19" s="138"/>
      <c r="K19" s="139"/>
      <c r="L19" s="138"/>
      <c r="M19" s="135" t="str">
        <f t="shared" si="1"/>
        <v/>
      </c>
      <c r="N19" s="82"/>
      <c r="O19" s="19"/>
      <c r="P19" s="86" t="str">
        <f>IF((ANXE_4_DEPENSES_IMMAT!B19)=0,"",ANXE_4_DEPENSES_IMMAT!B19)</f>
        <v/>
      </c>
      <c r="Q19" s="154" t="str">
        <f>IF((ANXE_4_DEPENSES_IMMAT!C19)=0,"",ANXE_4_DEPENSES_IMMAT!C19)</f>
        <v/>
      </c>
      <c r="R19" s="85" t="str">
        <f>IF((ANXE_4_DEPENSES_IMMAT!D19)=0,"",ANXE_4_DEPENSES_IMMAT!D19)</f>
        <v/>
      </c>
      <c r="S19" s="86" t="str">
        <f>IF((ANXE_4_DEPENSES_IMMAT!E19)=0,"",ANXE_4_DEPENSES_IMMAT!E19)</f>
        <v/>
      </c>
      <c r="T19" s="85" t="str">
        <f>IF((ANXE_4_DEPENSES_IMMAT!F19)=0,"",ANXE_4_DEPENSES_IMMAT!F19)</f>
        <v/>
      </c>
      <c r="U19" s="150" t="str">
        <f>IF((ANXE_4_DEPENSES_IMMAT!G19)=0,"",ANXE_4_DEPENSES_IMMAT!G19)</f>
        <v/>
      </c>
      <c r="V19" s="143" t="str">
        <f>IF((ANXE_4_DEPENSES_IMMAT!H19)=0,"",ANXE_4_DEPENSES_IMMAT!H19)</f>
        <v/>
      </c>
      <c r="W19" s="138" t="str">
        <f>IF((ANXE_4_DEPENSES_IMMAT!I19)=0,"",ANXE_4_DEPENSES_IMMAT!I19)</f>
        <v/>
      </c>
      <c r="X19" s="139" t="str">
        <f>IF((ANXE_4_DEPENSES_IMMAT!J19)=0,"",ANXE_4_DEPENSES_IMMAT!J19)</f>
        <v/>
      </c>
      <c r="Y19" s="138" t="str">
        <f>IF((ANXE_4_DEPENSES_IMMAT!K19)=0,"",ANXE_4_DEPENSES_IMMAT!K19)</f>
        <v/>
      </c>
      <c r="Z19" s="139" t="str">
        <f>IF((ANXE_4_DEPENSES_IMMAT!L19)=0,"",ANXE_4_DEPENSES_IMMAT!L19)</f>
        <v/>
      </c>
      <c r="AA19" s="138" t="str">
        <f>IF((ANXE_4_DEPENSES_IMMAT!M19)=0,"",ANXE_4_DEPENSES_IMMAT!M19)</f>
        <v/>
      </c>
      <c r="AB19" s="81" t="str">
        <f>IF((ANXE_4_DEPENSES_IMMAT!N19)=0,"",ANXE_4_DEPENSES_IMMAT!N19)</f>
        <v/>
      </c>
      <c r="AC19" s="19"/>
      <c r="AD19" s="147"/>
      <c r="AE19" s="135" t="str">
        <f t="shared" si="2"/>
        <v/>
      </c>
      <c r="AF19" s="54" t="str">
        <f t="shared" si="0"/>
        <v/>
      </c>
      <c r="AG19" s="204" t="str">
        <f t="shared" si="3"/>
        <v/>
      </c>
      <c r="AH19" s="108" t="str">
        <f t="shared" si="4"/>
        <v/>
      </c>
      <c r="AI19" s="151"/>
      <c r="AJ19" s="67"/>
    </row>
    <row r="20" spans="1:36" x14ac:dyDescent="0.25">
      <c r="A20" s="3"/>
      <c r="B20" s="102"/>
      <c r="C20" s="86"/>
      <c r="D20" s="86"/>
      <c r="E20" s="85"/>
      <c r="F20" s="86"/>
      <c r="G20" s="127"/>
      <c r="H20" s="128"/>
      <c r="I20" s="139"/>
      <c r="J20" s="138"/>
      <c r="K20" s="139"/>
      <c r="L20" s="138"/>
      <c r="M20" s="135" t="str">
        <f t="shared" si="1"/>
        <v/>
      </c>
      <c r="N20" s="82"/>
      <c r="O20" s="19"/>
      <c r="P20" s="86" t="str">
        <f>IF((ANXE_4_DEPENSES_IMMAT!B20)=0,"",ANXE_4_DEPENSES_IMMAT!B20)</f>
        <v/>
      </c>
      <c r="Q20" s="154" t="str">
        <f>IF((ANXE_4_DEPENSES_IMMAT!C20)=0,"",ANXE_4_DEPENSES_IMMAT!C20)</f>
        <v/>
      </c>
      <c r="R20" s="85" t="str">
        <f>IF((ANXE_4_DEPENSES_IMMAT!D20)=0,"",ANXE_4_DEPENSES_IMMAT!D20)</f>
        <v/>
      </c>
      <c r="S20" s="86" t="str">
        <f>IF((ANXE_4_DEPENSES_IMMAT!E20)=0,"",ANXE_4_DEPENSES_IMMAT!E20)</f>
        <v/>
      </c>
      <c r="T20" s="85" t="str">
        <f>IF((ANXE_4_DEPENSES_IMMAT!F20)=0,"",ANXE_4_DEPENSES_IMMAT!F20)</f>
        <v/>
      </c>
      <c r="U20" s="150" t="str">
        <f>IF((ANXE_4_DEPENSES_IMMAT!G20)=0,"",ANXE_4_DEPENSES_IMMAT!G20)</f>
        <v/>
      </c>
      <c r="V20" s="143" t="str">
        <f>IF((ANXE_4_DEPENSES_IMMAT!H20)=0,"",ANXE_4_DEPENSES_IMMAT!H20)</f>
        <v/>
      </c>
      <c r="W20" s="138" t="str">
        <f>IF((ANXE_4_DEPENSES_IMMAT!I20)=0,"",ANXE_4_DEPENSES_IMMAT!I20)</f>
        <v/>
      </c>
      <c r="X20" s="139" t="str">
        <f>IF((ANXE_4_DEPENSES_IMMAT!J20)=0,"",ANXE_4_DEPENSES_IMMAT!J20)</f>
        <v/>
      </c>
      <c r="Y20" s="138" t="str">
        <f>IF((ANXE_4_DEPENSES_IMMAT!K20)=0,"",ANXE_4_DEPENSES_IMMAT!K20)</f>
        <v/>
      </c>
      <c r="Z20" s="139" t="str">
        <f>IF((ANXE_4_DEPENSES_IMMAT!L20)=0,"",ANXE_4_DEPENSES_IMMAT!L20)</f>
        <v/>
      </c>
      <c r="AA20" s="138" t="str">
        <f>IF((ANXE_4_DEPENSES_IMMAT!M20)=0,"",ANXE_4_DEPENSES_IMMAT!M20)</f>
        <v/>
      </c>
      <c r="AB20" s="81" t="str">
        <f>IF((ANXE_4_DEPENSES_IMMAT!N20)=0,"",ANXE_4_DEPENSES_IMMAT!N20)</f>
        <v/>
      </c>
      <c r="AC20" s="19"/>
      <c r="AD20" s="147"/>
      <c r="AE20" s="135" t="str">
        <f t="shared" si="2"/>
        <v/>
      </c>
      <c r="AF20" s="54" t="str">
        <f t="shared" si="0"/>
        <v/>
      </c>
      <c r="AG20" s="204" t="str">
        <f t="shared" si="3"/>
        <v/>
      </c>
      <c r="AH20" s="108" t="str">
        <f t="shared" si="4"/>
        <v/>
      </c>
      <c r="AI20" s="151"/>
      <c r="AJ20" s="67"/>
    </row>
    <row r="21" spans="1:36" x14ac:dyDescent="0.25">
      <c r="A21" s="3"/>
      <c r="B21" s="102"/>
      <c r="C21" s="86"/>
      <c r="D21" s="86"/>
      <c r="E21" s="85"/>
      <c r="F21" s="86"/>
      <c r="G21" s="127"/>
      <c r="H21" s="128"/>
      <c r="I21" s="139"/>
      <c r="J21" s="138"/>
      <c r="K21" s="139"/>
      <c r="L21" s="138"/>
      <c r="M21" s="135" t="str">
        <f t="shared" si="1"/>
        <v/>
      </c>
      <c r="N21" s="82"/>
      <c r="O21" s="19"/>
      <c r="P21" s="86" t="str">
        <f>IF((ANXE_4_DEPENSES_IMMAT!B21)=0,"",ANXE_4_DEPENSES_IMMAT!B21)</f>
        <v/>
      </c>
      <c r="Q21" s="154" t="str">
        <f>IF((ANXE_4_DEPENSES_IMMAT!C21)=0,"",ANXE_4_DEPENSES_IMMAT!C21)</f>
        <v/>
      </c>
      <c r="R21" s="85" t="str">
        <f>IF((ANXE_4_DEPENSES_IMMAT!D21)=0,"",ANXE_4_DEPENSES_IMMAT!D21)</f>
        <v/>
      </c>
      <c r="S21" s="86" t="str">
        <f>IF((ANXE_4_DEPENSES_IMMAT!E21)=0,"",ANXE_4_DEPENSES_IMMAT!E21)</f>
        <v/>
      </c>
      <c r="T21" s="85" t="str">
        <f>IF((ANXE_4_DEPENSES_IMMAT!F21)=0,"",ANXE_4_DEPENSES_IMMAT!F21)</f>
        <v/>
      </c>
      <c r="U21" s="150" t="str">
        <f>IF((ANXE_4_DEPENSES_IMMAT!G21)=0,"",ANXE_4_DEPENSES_IMMAT!G21)</f>
        <v/>
      </c>
      <c r="V21" s="143" t="str">
        <f>IF((ANXE_4_DEPENSES_IMMAT!H21)=0,"",ANXE_4_DEPENSES_IMMAT!H21)</f>
        <v/>
      </c>
      <c r="W21" s="138" t="str">
        <f>IF((ANXE_4_DEPENSES_IMMAT!I21)=0,"",ANXE_4_DEPENSES_IMMAT!I21)</f>
        <v/>
      </c>
      <c r="X21" s="139" t="str">
        <f>IF((ANXE_4_DEPENSES_IMMAT!J21)=0,"",ANXE_4_DEPENSES_IMMAT!J21)</f>
        <v/>
      </c>
      <c r="Y21" s="138" t="str">
        <f>IF((ANXE_4_DEPENSES_IMMAT!K21)=0,"",ANXE_4_DEPENSES_IMMAT!K21)</f>
        <v/>
      </c>
      <c r="Z21" s="139" t="str">
        <f>IF((ANXE_4_DEPENSES_IMMAT!L21)=0,"",ANXE_4_DEPENSES_IMMAT!L21)</f>
        <v/>
      </c>
      <c r="AA21" s="138" t="str">
        <f>IF((ANXE_4_DEPENSES_IMMAT!M21)=0,"",ANXE_4_DEPENSES_IMMAT!M21)</f>
        <v/>
      </c>
      <c r="AB21" s="81" t="str">
        <f>IF((ANXE_4_DEPENSES_IMMAT!N21)=0,"",ANXE_4_DEPENSES_IMMAT!N21)</f>
        <v/>
      </c>
      <c r="AC21" s="19"/>
      <c r="AD21" s="147"/>
      <c r="AE21" s="135" t="str">
        <f t="shared" si="2"/>
        <v/>
      </c>
      <c r="AF21" s="54" t="str">
        <f t="shared" si="0"/>
        <v/>
      </c>
      <c r="AG21" s="204" t="str">
        <f t="shared" si="3"/>
        <v/>
      </c>
      <c r="AH21" s="108" t="str">
        <f t="shared" si="4"/>
        <v/>
      </c>
      <c r="AI21" s="151"/>
      <c r="AJ21" s="67"/>
    </row>
    <row r="22" spans="1:36" x14ac:dyDescent="0.25">
      <c r="A22" s="3"/>
      <c r="B22" s="102"/>
      <c r="C22" s="86"/>
      <c r="D22" s="86"/>
      <c r="E22" s="85"/>
      <c r="F22" s="86"/>
      <c r="G22" s="127"/>
      <c r="H22" s="128"/>
      <c r="I22" s="139"/>
      <c r="J22" s="138"/>
      <c r="K22" s="139"/>
      <c r="L22" s="138"/>
      <c r="M22" s="135" t="str">
        <f t="shared" si="1"/>
        <v/>
      </c>
      <c r="N22" s="82"/>
      <c r="O22" s="19"/>
      <c r="P22" s="86" t="str">
        <f>IF((ANXE_4_DEPENSES_IMMAT!B22)=0,"",ANXE_4_DEPENSES_IMMAT!B22)</f>
        <v/>
      </c>
      <c r="Q22" s="154" t="str">
        <f>IF((ANXE_4_DEPENSES_IMMAT!C22)=0,"",ANXE_4_DEPENSES_IMMAT!C22)</f>
        <v/>
      </c>
      <c r="R22" s="85" t="str">
        <f>IF((ANXE_4_DEPENSES_IMMAT!D22)=0,"",ANXE_4_DEPENSES_IMMAT!D22)</f>
        <v/>
      </c>
      <c r="S22" s="86" t="str">
        <f>IF((ANXE_4_DEPENSES_IMMAT!E22)=0,"",ANXE_4_DEPENSES_IMMAT!E22)</f>
        <v/>
      </c>
      <c r="T22" s="85" t="str">
        <f>IF((ANXE_4_DEPENSES_IMMAT!F22)=0,"",ANXE_4_DEPENSES_IMMAT!F22)</f>
        <v/>
      </c>
      <c r="U22" s="150" t="str">
        <f>IF((ANXE_4_DEPENSES_IMMAT!G22)=0,"",ANXE_4_DEPENSES_IMMAT!G22)</f>
        <v/>
      </c>
      <c r="V22" s="143" t="str">
        <f>IF((ANXE_4_DEPENSES_IMMAT!H22)=0,"",ANXE_4_DEPENSES_IMMAT!H22)</f>
        <v/>
      </c>
      <c r="W22" s="138" t="str">
        <f>IF((ANXE_4_DEPENSES_IMMAT!I22)=0,"",ANXE_4_DEPENSES_IMMAT!I22)</f>
        <v/>
      </c>
      <c r="X22" s="139" t="str">
        <f>IF((ANXE_4_DEPENSES_IMMAT!J22)=0,"",ANXE_4_DEPENSES_IMMAT!J22)</f>
        <v/>
      </c>
      <c r="Y22" s="138" t="str">
        <f>IF((ANXE_4_DEPENSES_IMMAT!K22)=0,"",ANXE_4_DEPENSES_IMMAT!K22)</f>
        <v/>
      </c>
      <c r="Z22" s="139" t="str">
        <f>IF((ANXE_4_DEPENSES_IMMAT!L22)=0,"",ANXE_4_DEPENSES_IMMAT!L22)</f>
        <v/>
      </c>
      <c r="AA22" s="138" t="str">
        <f>IF((ANXE_4_DEPENSES_IMMAT!M22)=0,"",ANXE_4_DEPENSES_IMMAT!M22)</f>
        <v/>
      </c>
      <c r="AB22" s="81" t="str">
        <f>IF((ANXE_4_DEPENSES_IMMAT!N22)=0,"",ANXE_4_DEPENSES_IMMAT!N22)</f>
        <v/>
      </c>
      <c r="AC22" s="19"/>
      <c r="AD22" s="147"/>
      <c r="AE22" s="135" t="str">
        <f t="shared" si="2"/>
        <v/>
      </c>
      <c r="AF22" s="54" t="str">
        <f t="shared" si="0"/>
        <v/>
      </c>
      <c r="AG22" s="204" t="str">
        <f t="shared" si="3"/>
        <v/>
      </c>
      <c r="AH22" s="108" t="str">
        <f t="shared" si="4"/>
        <v/>
      </c>
      <c r="AI22" s="151"/>
      <c r="AJ22" s="67"/>
    </row>
    <row r="23" spans="1:36" x14ac:dyDescent="0.25">
      <c r="A23" s="3"/>
      <c r="B23" s="102"/>
      <c r="C23" s="86"/>
      <c r="D23" s="86"/>
      <c r="E23" s="85"/>
      <c r="F23" s="86"/>
      <c r="G23" s="127"/>
      <c r="H23" s="128"/>
      <c r="I23" s="139"/>
      <c r="J23" s="138"/>
      <c r="K23" s="139"/>
      <c r="L23" s="138"/>
      <c r="M23" s="135" t="str">
        <f t="shared" si="1"/>
        <v/>
      </c>
      <c r="N23" s="82"/>
      <c r="O23" s="19"/>
      <c r="P23" s="86" t="str">
        <f>IF((ANXE_4_DEPENSES_IMMAT!B23)=0,"",ANXE_4_DEPENSES_IMMAT!B23)</f>
        <v/>
      </c>
      <c r="Q23" s="154" t="str">
        <f>IF((ANXE_4_DEPENSES_IMMAT!C23)=0,"",ANXE_4_DEPENSES_IMMAT!C23)</f>
        <v/>
      </c>
      <c r="R23" s="85" t="str">
        <f>IF((ANXE_4_DEPENSES_IMMAT!D23)=0,"",ANXE_4_DEPENSES_IMMAT!D23)</f>
        <v/>
      </c>
      <c r="S23" s="86" t="str">
        <f>IF((ANXE_4_DEPENSES_IMMAT!E23)=0,"",ANXE_4_DEPENSES_IMMAT!E23)</f>
        <v/>
      </c>
      <c r="T23" s="85" t="str">
        <f>IF((ANXE_4_DEPENSES_IMMAT!F23)=0,"",ANXE_4_DEPENSES_IMMAT!F23)</f>
        <v/>
      </c>
      <c r="U23" s="150" t="str">
        <f>IF((ANXE_4_DEPENSES_IMMAT!G23)=0,"",ANXE_4_DEPENSES_IMMAT!G23)</f>
        <v/>
      </c>
      <c r="V23" s="143" t="str">
        <f>IF((ANXE_4_DEPENSES_IMMAT!H23)=0,"",ANXE_4_DEPENSES_IMMAT!H23)</f>
        <v/>
      </c>
      <c r="W23" s="138" t="str">
        <f>IF((ANXE_4_DEPENSES_IMMAT!I23)=0,"",ANXE_4_DEPENSES_IMMAT!I23)</f>
        <v/>
      </c>
      <c r="X23" s="139" t="str">
        <f>IF((ANXE_4_DEPENSES_IMMAT!J23)=0,"",ANXE_4_DEPENSES_IMMAT!J23)</f>
        <v/>
      </c>
      <c r="Y23" s="138" t="str">
        <f>IF((ANXE_4_DEPENSES_IMMAT!K23)=0,"",ANXE_4_DEPENSES_IMMAT!K23)</f>
        <v/>
      </c>
      <c r="Z23" s="139" t="str">
        <f>IF((ANXE_4_DEPENSES_IMMAT!L23)=0,"",ANXE_4_DEPENSES_IMMAT!L23)</f>
        <v/>
      </c>
      <c r="AA23" s="138" t="str">
        <f>IF((ANXE_4_DEPENSES_IMMAT!M23)=0,"",ANXE_4_DEPENSES_IMMAT!M23)</f>
        <v/>
      </c>
      <c r="AB23" s="81" t="str">
        <f>IF((ANXE_4_DEPENSES_IMMAT!N23)=0,"",ANXE_4_DEPENSES_IMMAT!N23)</f>
        <v/>
      </c>
      <c r="AC23" s="19"/>
      <c r="AD23" s="147"/>
      <c r="AE23" s="135" t="str">
        <f t="shared" si="2"/>
        <v/>
      </c>
      <c r="AF23" s="54" t="str">
        <f t="shared" si="0"/>
        <v/>
      </c>
      <c r="AG23" s="204" t="str">
        <f t="shared" si="3"/>
        <v/>
      </c>
      <c r="AH23" s="108" t="str">
        <f t="shared" si="4"/>
        <v/>
      </c>
      <c r="AI23" s="151"/>
      <c r="AJ23" s="67"/>
    </row>
    <row r="24" spans="1:36" x14ac:dyDescent="0.25">
      <c r="A24" s="3"/>
      <c r="B24" s="102"/>
      <c r="C24" s="86"/>
      <c r="D24" s="86"/>
      <c r="E24" s="85"/>
      <c r="F24" s="86"/>
      <c r="G24" s="127"/>
      <c r="H24" s="128"/>
      <c r="I24" s="139"/>
      <c r="J24" s="138"/>
      <c r="K24" s="139"/>
      <c r="L24" s="138"/>
      <c r="M24" s="135" t="str">
        <f t="shared" si="1"/>
        <v/>
      </c>
      <c r="N24" s="82"/>
      <c r="O24" s="19"/>
      <c r="P24" s="86" t="str">
        <f>IF((ANXE_4_DEPENSES_IMMAT!B24)=0,"",ANXE_4_DEPENSES_IMMAT!B24)</f>
        <v/>
      </c>
      <c r="Q24" s="154" t="str">
        <f>IF((ANXE_4_DEPENSES_IMMAT!C24)=0,"",ANXE_4_DEPENSES_IMMAT!C24)</f>
        <v/>
      </c>
      <c r="R24" s="85" t="str">
        <f>IF((ANXE_4_DEPENSES_IMMAT!D24)=0,"",ANXE_4_DEPENSES_IMMAT!D24)</f>
        <v/>
      </c>
      <c r="S24" s="86" t="str">
        <f>IF((ANXE_4_DEPENSES_IMMAT!E24)=0,"",ANXE_4_DEPENSES_IMMAT!E24)</f>
        <v/>
      </c>
      <c r="T24" s="85" t="str">
        <f>IF((ANXE_4_DEPENSES_IMMAT!F24)=0,"",ANXE_4_DEPENSES_IMMAT!F24)</f>
        <v/>
      </c>
      <c r="U24" s="150" t="str">
        <f>IF((ANXE_4_DEPENSES_IMMAT!G24)=0,"",ANXE_4_DEPENSES_IMMAT!G24)</f>
        <v/>
      </c>
      <c r="V24" s="143" t="str">
        <f>IF((ANXE_4_DEPENSES_IMMAT!H24)=0,"",ANXE_4_DEPENSES_IMMAT!H24)</f>
        <v/>
      </c>
      <c r="W24" s="138" t="str">
        <f>IF((ANXE_4_DEPENSES_IMMAT!I24)=0,"",ANXE_4_DEPENSES_IMMAT!I24)</f>
        <v/>
      </c>
      <c r="X24" s="139" t="str">
        <f>IF((ANXE_4_DEPENSES_IMMAT!J24)=0,"",ANXE_4_DEPENSES_IMMAT!J24)</f>
        <v/>
      </c>
      <c r="Y24" s="138" t="str">
        <f>IF((ANXE_4_DEPENSES_IMMAT!K24)=0,"",ANXE_4_DEPENSES_IMMAT!K24)</f>
        <v/>
      </c>
      <c r="Z24" s="139" t="str">
        <f>IF((ANXE_4_DEPENSES_IMMAT!L24)=0,"",ANXE_4_DEPENSES_IMMAT!L24)</f>
        <v/>
      </c>
      <c r="AA24" s="138" t="str">
        <f>IF((ANXE_4_DEPENSES_IMMAT!M24)=0,"",ANXE_4_DEPENSES_IMMAT!M24)</f>
        <v/>
      </c>
      <c r="AB24" s="81" t="str">
        <f>IF((ANXE_4_DEPENSES_IMMAT!N24)=0,"",ANXE_4_DEPENSES_IMMAT!N24)</f>
        <v/>
      </c>
      <c r="AC24" s="19"/>
      <c r="AD24" s="147"/>
      <c r="AE24" s="135" t="str">
        <f t="shared" si="2"/>
        <v/>
      </c>
      <c r="AF24" s="54" t="str">
        <f t="shared" si="0"/>
        <v/>
      </c>
      <c r="AG24" s="204" t="str">
        <f t="shared" si="3"/>
        <v/>
      </c>
      <c r="AH24" s="108" t="str">
        <f t="shared" si="4"/>
        <v/>
      </c>
      <c r="AI24" s="151"/>
      <c r="AJ24" s="67"/>
    </row>
    <row r="25" spans="1:36" x14ac:dyDescent="0.25">
      <c r="A25" s="3"/>
      <c r="B25" s="102"/>
      <c r="C25" s="86"/>
      <c r="D25" s="86"/>
      <c r="E25" s="85"/>
      <c r="F25" s="86"/>
      <c r="G25" s="127"/>
      <c r="H25" s="128"/>
      <c r="I25" s="139"/>
      <c r="J25" s="138"/>
      <c r="K25" s="139"/>
      <c r="L25" s="138"/>
      <c r="M25" s="135" t="str">
        <f t="shared" si="1"/>
        <v/>
      </c>
      <c r="N25" s="82"/>
      <c r="O25" s="19"/>
      <c r="P25" s="86" t="str">
        <f>IF((ANXE_4_DEPENSES_IMMAT!B25)=0,"",ANXE_4_DEPENSES_IMMAT!B25)</f>
        <v/>
      </c>
      <c r="Q25" s="154" t="str">
        <f>IF((ANXE_4_DEPENSES_IMMAT!C25)=0,"",ANXE_4_DEPENSES_IMMAT!C25)</f>
        <v/>
      </c>
      <c r="R25" s="85" t="str">
        <f>IF((ANXE_4_DEPENSES_IMMAT!D25)=0,"",ANXE_4_DEPENSES_IMMAT!D25)</f>
        <v/>
      </c>
      <c r="S25" s="86" t="str">
        <f>IF((ANXE_4_DEPENSES_IMMAT!E25)=0,"",ANXE_4_DEPENSES_IMMAT!E25)</f>
        <v/>
      </c>
      <c r="T25" s="85" t="str">
        <f>IF((ANXE_4_DEPENSES_IMMAT!F25)=0,"",ANXE_4_DEPENSES_IMMAT!F25)</f>
        <v/>
      </c>
      <c r="U25" s="150" t="str">
        <f>IF((ANXE_4_DEPENSES_IMMAT!G25)=0,"",ANXE_4_DEPENSES_IMMAT!G25)</f>
        <v/>
      </c>
      <c r="V25" s="143" t="str">
        <f>IF((ANXE_4_DEPENSES_IMMAT!H25)=0,"",ANXE_4_DEPENSES_IMMAT!H25)</f>
        <v/>
      </c>
      <c r="W25" s="138" t="str">
        <f>IF((ANXE_4_DEPENSES_IMMAT!I25)=0,"",ANXE_4_DEPENSES_IMMAT!I25)</f>
        <v/>
      </c>
      <c r="X25" s="139" t="str">
        <f>IF((ANXE_4_DEPENSES_IMMAT!J25)=0,"",ANXE_4_DEPENSES_IMMAT!J25)</f>
        <v/>
      </c>
      <c r="Y25" s="138" t="str">
        <f>IF((ANXE_4_DEPENSES_IMMAT!K25)=0,"",ANXE_4_DEPENSES_IMMAT!K25)</f>
        <v/>
      </c>
      <c r="Z25" s="139" t="str">
        <f>IF((ANXE_4_DEPENSES_IMMAT!L25)=0,"",ANXE_4_DEPENSES_IMMAT!L25)</f>
        <v/>
      </c>
      <c r="AA25" s="138" t="str">
        <f>IF((ANXE_4_DEPENSES_IMMAT!M25)=0,"",ANXE_4_DEPENSES_IMMAT!M25)</f>
        <v/>
      </c>
      <c r="AB25" s="81" t="str">
        <f>IF((ANXE_4_DEPENSES_IMMAT!N25)=0,"",ANXE_4_DEPENSES_IMMAT!N25)</f>
        <v/>
      </c>
      <c r="AC25" s="19"/>
      <c r="AD25" s="147"/>
      <c r="AE25" s="135" t="str">
        <f t="shared" si="2"/>
        <v/>
      </c>
      <c r="AF25" s="54" t="str">
        <f t="shared" si="0"/>
        <v/>
      </c>
      <c r="AG25" s="204" t="str">
        <f t="shared" si="3"/>
        <v/>
      </c>
      <c r="AH25" s="108" t="str">
        <f t="shared" si="4"/>
        <v/>
      </c>
      <c r="AI25" s="151"/>
      <c r="AJ25" s="67"/>
    </row>
    <row r="26" spans="1:36" x14ac:dyDescent="0.25">
      <c r="A26" s="3"/>
      <c r="B26" s="102"/>
      <c r="C26" s="86"/>
      <c r="D26" s="86"/>
      <c r="E26" s="85"/>
      <c r="F26" s="86"/>
      <c r="G26" s="127"/>
      <c r="H26" s="128"/>
      <c r="I26" s="139"/>
      <c r="J26" s="138"/>
      <c r="K26" s="139"/>
      <c r="L26" s="138"/>
      <c r="M26" s="135" t="str">
        <f t="shared" si="1"/>
        <v/>
      </c>
      <c r="N26" s="82"/>
      <c r="O26" s="19"/>
      <c r="P26" s="86" t="str">
        <f>IF((ANXE_4_DEPENSES_IMMAT!B26)=0,"",ANXE_4_DEPENSES_IMMAT!B26)</f>
        <v/>
      </c>
      <c r="Q26" s="154" t="str">
        <f>IF((ANXE_4_DEPENSES_IMMAT!C26)=0,"",ANXE_4_DEPENSES_IMMAT!C26)</f>
        <v/>
      </c>
      <c r="R26" s="85" t="str">
        <f>IF((ANXE_4_DEPENSES_IMMAT!D26)=0,"",ANXE_4_DEPENSES_IMMAT!D26)</f>
        <v/>
      </c>
      <c r="S26" s="86" t="str">
        <f>IF((ANXE_4_DEPENSES_IMMAT!E26)=0,"",ANXE_4_DEPENSES_IMMAT!E26)</f>
        <v/>
      </c>
      <c r="T26" s="85" t="str">
        <f>IF((ANXE_4_DEPENSES_IMMAT!F26)=0,"",ANXE_4_DEPENSES_IMMAT!F26)</f>
        <v/>
      </c>
      <c r="U26" s="150" t="str">
        <f>IF((ANXE_4_DEPENSES_IMMAT!G26)=0,"",ANXE_4_DEPENSES_IMMAT!G26)</f>
        <v/>
      </c>
      <c r="V26" s="143" t="str">
        <f>IF((ANXE_4_DEPENSES_IMMAT!H26)=0,"",ANXE_4_DEPENSES_IMMAT!H26)</f>
        <v/>
      </c>
      <c r="W26" s="138" t="str">
        <f>IF((ANXE_4_DEPENSES_IMMAT!I26)=0,"",ANXE_4_DEPENSES_IMMAT!I26)</f>
        <v/>
      </c>
      <c r="X26" s="139" t="str">
        <f>IF((ANXE_4_DEPENSES_IMMAT!J26)=0,"",ANXE_4_DEPENSES_IMMAT!J26)</f>
        <v/>
      </c>
      <c r="Y26" s="138" t="str">
        <f>IF((ANXE_4_DEPENSES_IMMAT!K26)=0,"",ANXE_4_DEPENSES_IMMAT!K26)</f>
        <v/>
      </c>
      <c r="Z26" s="139" t="str">
        <f>IF((ANXE_4_DEPENSES_IMMAT!L26)=0,"",ANXE_4_DEPENSES_IMMAT!L26)</f>
        <v/>
      </c>
      <c r="AA26" s="138" t="str">
        <f>IF((ANXE_4_DEPENSES_IMMAT!M26)=0,"",ANXE_4_DEPENSES_IMMAT!M26)</f>
        <v/>
      </c>
      <c r="AB26" s="81" t="str">
        <f>IF((ANXE_4_DEPENSES_IMMAT!N26)=0,"",ANXE_4_DEPENSES_IMMAT!N26)</f>
        <v/>
      </c>
      <c r="AC26" s="19"/>
      <c r="AD26" s="147"/>
      <c r="AE26" s="135" t="str">
        <f t="shared" si="2"/>
        <v/>
      </c>
      <c r="AF26" s="54" t="str">
        <f t="shared" si="0"/>
        <v/>
      </c>
      <c r="AG26" s="204" t="str">
        <f t="shared" si="3"/>
        <v/>
      </c>
      <c r="AH26" s="108" t="str">
        <f t="shared" si="4"/>
        <v/>
      </c>
      <c r="AI26" s="151"/>
      <c r="AJ26" s="67"/>
    </row>
    <row r="27" spans="1:36" x14ac:dyDescent="0.25">
      <c r="A27" s="3"/>
      <c r="B27" s="102"/>
      <c r="C27" s="86"/>
      <c r="D27" s="86"/>
      <c r="E27" s="85"/>
      <c r="F27" s="86"/>
      <c r="G27" s="127"/>
      <c r="H27" s="128"/>
      <c r="I27" s="139"/>
      <c r="J27" s="138"/>
      <c r="K27" s="139"/>
      <c r="L27" s="138"/>
      <c r="M27" s="135" t="str">
        <f t="shared" si="1"/>
        <v/>
      </c>
      <c r="N27" s="82"/>
      <c r="O27" s="19"/>
      <c r="P27" s="86" t="str">
        <f>IF((ANXE_4_DEPENSES_IMMAT!B27)=0,"",ANXE_4_DEPENSES_IMMAT!B27)</f>
        <v/>
      </c>
      <c r="Q27" s="154" t="str">
        <f>IF((ANXE_4_DEPENSES_IMMAT!C27)=0,"",ANXE_4_DEPENSES_IMMAT!C27)</f>
        <v/>
      </c>
      <c r="R27" s="85" t="str">
        <f>IF((ANXE_4_DEPENSES_IMMAT!D27)=0,"",ANXE_4_DEPENSES_IMMAT!D27)</f>
        <v/>
      </c>
      <c r="S27" s="86" t="str">
        <f>IF((ANXE_4_DEPENSES_IMMAT!E27)=0,"",ANXE_4_DEPENSES_IMMAT!E27)</f>
        <v/>
      </c>
      <c r="T27" s="85" t="str">
        <f>IF((ANXE_4_DEPENSES_IMMAT!F27)=0,"",ANXE_4_DEPENSES_IMMAT!F27)</f>
        <v/>
      </c>
      <c r="U27" s="150" t="str">
        <f>IF((ANXE_4_DEPENSES_IMMAT!G27)=0,"",ANXE_4_DEPENSES_IMMAT!G27)</f>
        <v/>
      </c>
      <c r="V27" s="143" t="str">
        <f>IF((ANXE_4_DEPENSES_IMMAT!H27)=0,"",ANXE_4_DEPENSES_IMMAT!H27)</f>
        <v/>
      </c>
      <c r="W27" s="138" t="str">
        <f>IF((ANXE_4_DEPENSES_IMMAT!I27)=0,"",ANXE_4_DEPENSES_IMMAT!I27)</f>
        <v/>
      </c>
      <c r="X27" s="139" t="str">
        <f>IF((ANXE_4_DEPENSES_IMMAT!J27)=0,"",ANXE_4_DEPENSES_IMMAT!J27)</f>
        <v/>
      </c>
      <c r="Y27" s="138" t="str">
        <f>IF((ANXE_4_DEPENSES_IMMAT!K27)=0,"",ANXE_4_DEPENSES_IMMAT!K27)</f>
        <v/>
      </c>
      <c r="Z27" s="139" t="str">
        <f>IF((ANXE_4_DEPENSES_IMMAT!L27)=0,"",ANXE_4_DEPENSES_IMMAT!L27)</f>
        <v/>
      </c>
      <c r="AA27" s="138" t="str">
        <f>IF((ANXE_4_DEPENSES_IMMAT!M27)=0,"",ANXE_4_DEPENSES_IMMAT!M27)</f>
        <v/>
      </c>
      <c r="AB27" s="81" t="str">
        <f>IF((ANXE_4_DEPENSES_IMMAT!N27)=0,"",ANXE_4_DEPENSES_IMMAT!N27)</f>
        <v/>
      </c>
      <c r="AC27" s="19"/>
      <c r="AD27" s="147"/>
      <c r="AE27" s="135" t="str">
        <f t="shared" si="2"/>
        <v/>
      </c>
      <c r="AF27" s="54" t="str">
        <f t="shared" si="0"/>
        <v/>
      </c>
      <c r="AG27" s="204" t="str">
        <f t="shared" si="3"/>
        <v/>
      </c>
      <c r="AH27" s="108" t="str">
        <f t="shared" si="4"/>
        <v/>
      </c>
      <c r="AI27" s="151"/>
      <c r="AJ27" s="67"/>
    </row>
    <row r="28" spans="1:36" x14ac:dyDescent="0.25">
      <c r="A28" s="3"/>
      <c r="B28" s="102"/>
      <c r="C28" s="86"/>
      <c r="D28" s="86"/>
      <c r="E28" s="85"/>
      <c r="F28" s="86"/>
      <c r="G28" s="127"/>
      <c r="H28" s="128"/>
      <c r="I28" s="139"/>
      <c r="J28" s="138"/>
      <c r="K28" s="139"/>
      <c r="L28" s="138"/>
      <c r="M28" s="135" t="str">
        <f t="shared" si="1"/>
        <v/>
      </c>
      <c r="N28" s="82"/>
      <c r="O28" s="19"/>
      <c r="P28" s="86" t="str">
        <f>IF((ANXE_4_DEPENSES_IMMAT!B28)=0,"",ANXE_4_DEPENSES_IMMAT!B28)</f>
        <v/>
      </c>
      <c r="Q28" s="154" t="str">
        <f>IF((ANXE_4_DEPENSES_IMMAT!C28)=0,"",ANXE_4_DEPENSES_IMMAT!C28)</f>
        <v/>
      </c>
      <c r="R28" s="85" t="str">
        <f>IF((ANXE_4_DEPENSES_IMMAT!D28)=0,"",ANXE_4_DEPENSES_IMMAT!D28)</f>
        <v/>
      </c>
      <c r="S28" s="86" t="str">
        <f>IF((ANXE_4_DEPENSES_IMMAT!E28)=0,"",ANXE_4_DEPENSES_IMMAT!E28)</f>
        <v/>
      </c>
      <c r="T28" s="85" t="str">
        <f>IF((ANXE_4_DEPENSES_IMMAT!F28)=0,"",ANXE_4_DEPENSES_IMMAT!F28)</f>
        <v/>
      </c>
      <c r="U28" s="150" t="str">
        <f>IF((ANXE_4_DEPENSES_IMMAT!G28)=0,"",ANXE_4_DEPENSES_IMMAT!G28)</f>
        <v/>
      </c>
      <c r="V28" s="143" t="str">
        <f>IF((ANXE_4_DEPENSES_IMMAT!H28)=0,"",ANXE_4_DEPENSES_IMMAT!H28)</f>
        <v/>
      </c>
      <c r="W28" s="138" t="str">
        <f>IF((ANXE_4_DEPENSES_IMMAT!I28)=0,"",ANXE_4_DEPENSES_IMMAT!I28)</f>
        <v/>
      </c>
      <c r="X28" s="139" t="str">
        <f>IF((ANXE_4_DEPENSES_IMMAT!J28)=0,"",ANXE_4_DEPENSES_IMMAT!J28)</f>
        <v/>
      </c>
      <c r="Y28" s="138" t="str">
        <f>IF((ANXE_4_DEPENSES_IMMAT!K28)=0,"",ANXE_4_DEPENSES_IMMAT!K28)</f>
        <v/>
      </c>
      <c r="Z28" s="139" t="str">
        <f>IF((ANXE_4_DEPENSES_IMMAT!L28)=0,"",ANXE_4_DEPENSES_IMMAT!L28)</f>
        <v/>
      </c>
      <c r="AA28" s="138" t="str">
        <f>IF((ANXE_4_DEPENSES_IMMAT!M28)=0,"",ANXE_4_DEPENSES_IMMAT!M28)</f>
        <v/>
      </c>
      <c r="AB28" s="81" t="str">
        <f>IF((ANXE_4_DEPENSES_IMMAT!N28)=0,"",ANXE_4_DEPENSES_IMMAT!N28)</f>
        <v/>
      </c>
      <c r="AC28" s="19"/>
      <c r="AD28" s="147"/>
      <c r="AE28" s="135" t="str">
        <f t="shared" si="2"/>
        <v/>
      </c>
      <c r="AF28" s="54" t="str">
        <f t="shared" si="0"/>
        <v/>
      </c>
      <c r="AG28" s="204" t="str">
        <f t="shared" si="3"/>
        <v/>
      </c>
      <c r="AH28" s="108" t="str">
        <f t="shared" si="4"/>
        <v/>
      </c>
      <c r="AI28" s="151"/>
      <c r="AJ28" s="67"/>
    </row>
    <row r="29" spans="1:36" x14ac:dyDescent="0.25">
      <c r="A29" s="3"/>
      <c r="B29" s="102"/>
      <c r="C29" s="86"/>
      <c r="D29" s="86"/>
      <c r="E29" s="85"/>
      <c r="F29" s="86"/>
      <c r="G29" s="127"/>
      <c r="H29" s="128"/>
      <c r="I29" s="139"/>
      <c r="J29" s="138"/>
      <c r="K29" s="139"/>
      <c r="L29" s="138"/>
      <c r="M29" s="135" t="str">
        <f t="shared" si="1"/>
        <v/>
      </c>
      <c r="N29" s="82"/>
      <c r="O29" s="19"/>
      <c r="P29" s="86" t="str">
        <f>IF((ANXE_4_DEPENSES_IMMAT!B29)=0,"",ANXE_4_DEPENSES_IMMAT!B29)</f>
        <v/>
      </c>
      <c r="Q29" s="154" t="str">
        <f>IF((ANXE_4_DEPENSES_IMMAT!C29)=0,"",ANXE_4_DEPENSES_IMMAT!C29)</f>
        <v/>
      </c>
      <c r="R29" s="85" t="str">
        <f>IF((ANXE_4_DEPENSES_IMMAT!D29)=0,"",ANXE_4_DEPENSES_IMMAT!D29)</f>
        <v/>
      </c>
      <c r="S29" s="86" t="str">
        <f>IF((ANXE_4_DEPENSES_IMMAT!E29)=0,"",ANXE_4_DEPENSES_IMMAT!E29)</f>
        <v/>
      </c>
      <c r="T29" s="85" t="str">
        <f>IF((ANXE_4_DEPENSES_IMMAT!F29)=0,"",ANXE_4_DEPENSES_IMMAT!F29)</f>
        <v/>
      </c>
      <c r="U29" s="150" t="str">
        <f>IF((ANXE_4_DEPENSES_IMMAT!G29)=0,"",ANXE_4_DEPENSES_IMMAT!G29)</f>
        <v/>
      </c>
      <c r="V29" s="143" t="str">
        <f>IF((ANXE_4_DEPENSES_IMMAT!H29)=0,"",ANXE_4_DEPENSES_IMMAT!H29)</f>
        <v/>
      </c>
      <c r="W29" s="138" t="str">
        <f>IF((ANXE_4_DEPENSES_IMMAT!I29)=0,"",ANXE_4_DEPENSES_IMMAT!I29)</f>
        <v/>
      </c>
      <c r="X29" s="139" t="str">
        <f>IF((ANXE_4_DEPENSES_IMMAT!J29)=0,"",ANXE_4_DEPENSES_IMMAT!J29)</f>
        <v/>
      </c>
      <c r="Y29" s="138" t="str">
        <f>IF((ANXE_4_DEPENSES_IMMAT!K29)=0,"",ANXE_4_DEPENSES_IMMAT!K29)</f>
        <v/>
      </c>
      <c r="Z29" s="139" t="str">
        <f>IF((ANXE_4_DEPENSES_IMMAT!L29)=0,"",ANXE_4_DEPENSES_IMMAT!L29)</f>
        <v/>
      </c>
      <c r="AA29" s="138" t="str">
        <f>IF((ANXE_4_DEPENSES_IMMAT!M29)=0,"",ANXE_4_DEPENSES_IMMAT!M29)</f>
        <v/>
      </c>
      <c r="AB29" s="81" t="str">
        <f>IF((ANXE_4_DEPENSES_IMMAT!N29)=0,"",ANXE_4_DEPENSES_IMMAT!N29)</f>
        <v/>
      </c>
      <c r="AC29" s="19"/>
      <c r="AD29" s="147"/>
      <c r="AE29" s="135" t="str">
        <f t="shared" si="2"/>
        <v/>
      </c>
      <c r="AF29" s="54" t="str">
        <f t="shared" si="0"/>
        <v/>
      </c>
      <c r="AG29" s="204" t="str">
        <f t="shared" si="3"/>
        <v/>
      </c>
      <c r="AH29" s="108" t="str">
        <f t="shared" si="4"/>
        <v/>
      </c>
      <c r="AI29" s="151"/>
      <c r="AJ29" s="67"/>
    </row>
    <row r="30" spans="1:36" x14ac:dyDescent="0.25">
      <c r="A30" s="3"/>
      <c r="B30" s="102"/>
      <c r="C30" s="86"/>
      <c r="D30" s="86"/>
      <c r="E30" s="85"/>
      <c r="F30" s="86"/>
      <c r="G30" s="127"/>
      <c r="H30" s="128"/>
      <c r="I30" s="139"/>
      <c r="J30" s="138"/>
      <c r="K30" s="139"/>
      <c r="L30" s="138"/>
      <c r="M30" s="135" t="str">
        <f t="shared" si="1"/>
        <v/>
      </c>
      <c r="N30" s="82"/>
      <c r="O30" s="19"/>
      <c r="P30" s="86" t="str">
        <f>IF((ANXE_4_DEPENSES_IMMAT!B30)=0,"",ANXE_4_DEPENSES_IMMAT!B30)</f>
        <v/>
      </c>
      <c r="Q30" s="154" t="str">
        <f>IF((ANXE_4_DEPENSES_IMMAT!C30)=0,"",ANXE_4_DEPENSES_IMMAT!C30)</f>
        <v/>
      </c>
      <c r="R30" s="85" t="str">
        <f>IF((ANXE_4_DEPENSES_IMMAT!D30)=0,"",ANXE_4_DEPENSES_IMMAT!D30)</f>
        <v/>
      </c>
      <c r="S30" s="86" t="str">
        <f>IF((ANXE_4_DEPENSES_IMMAT!E30)=0,"",ANXE_4_DEPENSES_IMMAT!E30)</f>
        <v/>
      </c>
      <c r="T30" s="85" t="str">
        <f>IF((ANXE_4_DEPENSES_IMMAT!F30)=0,"",ANXE_4_DEPENSES_IMMAT!F30)</f>
        <v/>
      </c>
      <c r="U30" s="150" t="str">
        <f>IF((ANXE_4_DEPENSES_IMMAT!G30)=0,"",ANXE_4_DEPENSES_IMMAT!G30)</f>
        <v/>
      </c>
      <c r="V30" s="143" t="str">
        <f>IF((ANXE_4_DEPENSES_IMMAT!H30)=0,"",ANXE_4_DEPENSES_IMMAT!H30)</f>
        <v/>
      </c>
      <c r="W30" s="138" t="str">
        <f>IF((ANXE_4_DEPENSES_IMMAT!I30)=0,"",ANXE_4_DEPENSES_IMMAT!I30)</f>
        <v/>
      </c>
      <c r="X30" s="139" t="str">
        <f>IF((ANXE_4_DEPENSES_IMMAT!J30)=0,"",ANXE_4_DEPENSES_IMMAT!J30)</f>
        <v/>
      </c>
      <c r="Y30" s="138" t="str">
        <f>IF((ANXE_4_DEPENSES_IMMAT!K30)=0,"",ANXE_4_DEPENSES_IMMAT!K30)</f>
        <v/>
      </c>
      <c r="Z30" s="139" t="str">
        <f>IF((ANXE_4_DEPENSES_IMMAT!L30)=0,"",ANXE_4_DEPENSES_IMMAT!L30)</f>
        <v/>
      </c>
      <c r="AA30" s="138" t="str">
        <f>IF((ANXE_4_DEPENSES_IMMAT!M30)=0,"",ANXE_4_DEPENSES_IMMAT!M30)</f>
        <v/>
      </c>
      <c r="AB30" s="81" t="str">
        <f>IF((ANXE_4_DEPENSES_IMMAT!N30)=0,"",ANXE_4_DEPENSES_IMMAT!N30)</f>
        <v/>
      </c>
      <c r="AC30" s="19"/>
      <c r="AD30" s="147"/>
      <c r="AE30" s="135" t="str">
        <f t="shared" si="2"/>
        <v/>
      </c>
      <c r="AF30" s="54" t="str">
        <f t="shared" si="0"/>
        <v/>
      </c>
      <c r="AG30" s="204" t="str">
        <f t="shared" si="3"/>
        <v/>
      </c>
      <c r="AH30" s="108" t="str">
        <f t="shared" si="4"/>
        <v/>
      </c>
      <c r="AI30" s="151"/>
      <c r="AJ30" s="67"/>
    </row>
    <row r="31" spans="1:36" x14ac:dyDescent="0.25">
      <c r="A31" s="3"/>
      <c r="B31" s="102"/>
      <c r="C31" s="86"/>
      <c r="D31" s="86"/>
      <c r="E31" s="85"/>
      <c r="F31" s="86"/>
      <c r="G31" s="127"/>
      <c r="H31" s="128"/>
      <c r="I31" s="139"/>
      <c r="J31" s="138"/>
      <c r="K31" s="139"/>
      <c r="L31" s="138"/>
      <c r="M31" s="135" t="str">
        <f t="shared" si="1"/>
        <v/>
      </c>
      <c r="N31" s="82"/>
      <c r="O31" s="19"/>
      <c r="P31" s="86" t="str">
        <f>IF((ANXE_4_DEPENSES_IMMAT!B31)=0,"",ANXE_4_DEPENSES_IMMAT!B31)</f>
        <v/>
      </c>
      <c r="Q31" s="154" t="str">
        <f>IF((ANXE_4_DEPENSES_IMMAT!C31)=0,"",ANXE_4_DEPENSES_IMMAT!C31)</f>
        <v/>
      </c>
      <c r="R31" s="85" t="str">
        <f>IF((ANXE_4_DEPENSES_IMMAT!D31)=0,"",ANXE_4_DEPENSES_IMMAT!D31)</f>
        <v/>
      </c>
      <c r="S31" s="86" t="str">
        <f>IF((ANXE_4_DEPENSES_IMMAT!E31)=0,"",ANXE_4_DEPENSES_IMMAT!E31)</f>
        <v/>
      </c>
      <c r="T31" s="85" t="str">
        <f>IF((ANXE_4_DEPENSES_IMMAT!F31)=0,"",ANXE_4_DEPENSES_IMMAT!F31)</f>
        <v/>
      </c>
      <c r="U31" s="150" t="str">
        <f>IF((ANXE_4_DEPENSES_IMMAT!G31)=0,"",ANXE_4_DEPENSES_IMMAT!G31)</f>
        <v/>
      </c>
      <c r="V31" s="143" t="str">
        <f>IF((ANXE_4_DEPENSES_IMMAT!H31)=0,"",ANXE_4_DEPENSES_IMMAT!H31)</f>
        <v/>
      </c>
      <c r="W31" s="138" t="str">
        <f>IF((ANXE_4_DEPENSES_IMMAT!I31)=0,"",ANXE_4_DEPENSES_IMMAT!I31)</f>
        <v/>
      </c>
      <c r="X31" s="139" t="str">
        <f>IF((ANXE_4_DEPENSES_IMMAT!J31)=0,"",ANXE_4_DEPENSES_IMMAT!J31)</f>
        <v/>
      </c>
      <c r="Y31" s="138" t="str">
        <f>IF((ANXE_4_DEPENSES_IMMAT!K31)=0,"",ANXE_4_DEPENSES_IMMAT!K31)</f>
        <v/>
      </c>
      <c r="Z31" s="139" t="str">
        <f>IF((ANXE_4_DEPENSES_IMMAT!L31)=0,"",ANXE_4_DEPENSES_IMMAT!L31)</f>
        <v/>
      </c>
      <c r="AA31" s="138" t="str">
        <f>IF((ANXE_4_DEPENSES_IMMAT!M31)=0,"",ANXE_4_DEPENSES_IMMAT!M31)</f>
        <v/>
      </c>
      <c r="AB31" s="81" t="str">
        <f>IF((ANXE_4_DEPENSES_IMMAT!N31)=0,"",ANXE_4_DEPENSES_IMMAT!N31)</f>
        <v/>
      </c>
      <c r="AC31" s="19"/>
      <c r="AD31" s="147"/>
      <c r="AE31" s="135" t="str">
        <f t="shared" si="2"/>
        <v/>
      </c>
      <c r="AF31" s="54" t="str">
        <f t="shared" si="0"/>
        <v/>
      </c>
      <c r="AG31" s="204" t="str">
        <f t="shared" si="3"/>
        <v/>
      </c>
      <c r="AH31" s="108" t="str">
        <f t="shared" si="4"/>
        <v/>
      </c>
      <c r="AI31" s="151"/>
      <c r="AJ31" s="67"/>
    </row>
    <row r="32" spans="1:36" x14ac:dyDescent="0.25">
      <c r="A32" s="3"/>
      <c r="B32" s="102"/>
      <c r="C32" s="86"/>
      <c r="D32" s="86"/>
      <c r="E32" s="85"/>
      <c r="F32" s="86"/>
      <c r="G32" s="127"/>
      <c r="H32" s="128"/>
      <c r="I32" s="139"/>
      <c r="J32" s="138"/>
      <c r="K32" s="139"/>
      <c r="L32" s="138"/>
      <c r="M32" s="135" t="str">
        <f t="shared" si="1"/>
        <v/>
      </c>
      <c r="N32" s="82"/>
      <c r="O32" s="19"/>
      <c r="P32" s="86" t="str">
        <f>IF((ANXE_4_DEPENSES_IMMAT!B32)=0,"",ANXE_4_DEPENSES_IMMAT!B32)</f>
        <v/>
      </c>
      <c r="Q32" s="154" t="str">
        <f>IF((ANXE_4_DEPENSES_IMMAT!C32)=0,"",ANXE_4_DEPENSES_IMMAT!C32)</f>
        <v/>
      </c>
      <c r="R32" s="85" t="str">
        <f>IF((ANXE_4_DEPENSES_IMMAT!D32)=0,"",ANXE_4_DEPENSES_IMMAT!D32)</f>
        <v/>
      </c>
      <c r="S32" s="86" t="str">
        <f>IF((ANXE_4_DEPENSES_IMMAT!E32)=0,"",ANXE_4_DEPENSES_IMMAT!E32)</f>
        <v/>
      </c>
      <c r="T32" s="85" t="str">
        <f>IF((ANXE_4_DEPENSES_IMMAT!F32)=0,"",ANXE_4_DEPENSES_IMMAT!F32)</f>
        <v/>
      </c>
      <c r="U32" s="150" t="str">
        <f>IF((ANXE_4_DEPENSES_IMMAT!G32)=0,"",ANXE_4_DEPENSES_IMMAT!G32)</f>
        <v/>
      </c>
      <c r="V32" s="143" t="str">
        <f>IF((ANXE_4_DEPENSES_IMMAT!H32)=0,"",ANXE_4_DEPENSES_IMMAT!H32)</f>
        <v/>
      </c>
      <c r="W32" s="138" t="str">
        <f>IF((ANXE_4_DEPENSES_IMMAT!I32)=0,"",ANXE_4_DEPENSES_IMMAT!I32)</f>
        <v/>
      </c>
      <c r="X32" s="139" t="str">
        <f>IF((ANXE_4_DEPENSES_IMMAT!J32)=0,"",ANXE_4_DEPENSES_IMMAT!J32)</f>
        <v/>
      </c>
      <c r="Y32" s="138" t="str">
        <f>IF((ANXE_4_DEPENSES_IMMAT!K32)=0,"",ANXE_4_DEPENSES_IMMAT!K32)</f>
        <v/>
      </c>
      <c r="Z32" s="139" t="str">
        <f>IF((ANXE_4_DEPENSES_IMMAT!L32)=0,"",ANXE_4_DEPENSES_IMMAT!L32)</f>
        <v/>
      </c>
      <c r="AA32" s="138" t="str">
        <f>IF((ANXE_4_DEPENSES_IMMAT!M32)=0,"",ANXE_4_DEPENSES_IMMAT!M32)</f>
        <v/>
      </c>
      <c r="AB32" s="81" t="str">
        <f>IF((ANXE_4_DEPENSES_IMMAT!N32)=0,"",ANXE_4_DEPENSES_IMMAT!N32)</f>
        <v/>
      </c>
      <c r="AC32" s="19"/>
      <c r="AD32" s="147"/>
      <c r="AE32" s="135" t="str">
        <f t="shared" si="2"/>
        <v/>
      </c>
      <c r="AF32" s="54" t="str">
        <f t="shared" si="0"/>
        <v/>
      </c>
      <c r="AG32" s="204" t="str">
        <f t="shared" si="3"/>
        <v/>
      </c>
      <c r="AH32" s="108" t="str">
        <f t="shared" si="4"/>
        <v/>
      </c>
      <c r="AI32" s="151"/>
      <c r="AJ32" s="67"/>
    </row>
    <row r="33" spans="1:36" x14ac:dyDescent="0.25">
      <c r="A33" s="3"/>
      <c r="B33" s="102"/>
      <c r="C33" s="86"/>
      <c r="D33" s="86"/>
      <c r="E33" s="85"/>
      <c r="F33" s="86"/>
      <c r="G33" s="127"/>
      <c r="H33" s="128"/>
      <c r="I33" s="139"/>
      <c r="J33" s="138"/>
      <c r="K33" s="139"/>
      <c r="L33" s="138"/>
      <c r="M33" s="135" t="str">
        <f t="shared" si="1"/>
        <v/>
      </c>
      <c r="N33" s="82"/>
      <c r="O33" s="19"/>
      <c r="P33" s="86" t="str">
        <f>IF((ANXE_4_DEPENSES_IMMAT!B33)=0,"",ANXE_4_DEPENSES_IMMAT!B33)</f>
        <v/>
      </c>
      <c r="Q33" s="154" t="str">
        <f>IF((ANXE_4_DEPENSES_IMMAT!C33)=0,"",ANXE_4_DEPENSES_IMMAT!C33)</f>
        <v/>
      </c>
      <c r="R33" s="85" t="str">
        <f>IF((ANXE_4_DEPENSES_IMMAT!D33)=0,"",ANXE_4_DEPENSES_IMMAT!D33)</f>
        <v/>
      </c>
      <c r="S33" s="86" t="str">
        <f>IF((ANXE_4_DEPENSES_IMMAT!E33)=0,"",ANXE_4_DEPENSES_IMMAT!E33)</f>
        <v/>
      </c>
      <c r="T33" s="85" t="str">
        <f>IF((ANXE_4_DEPENSES_IMMAT!F33)=0,"",ANXE_4_DEPENSES_IMMAT!F33)</f>
        <v/>
      </c>
      <c r="U33" s="150" t="str">
        <f>IF((ANXE_4_DEPENSES_IMMAT!G33)=0,"",ANXE_4_DEPENSES_IMMAT!G33)</f>
        <v/>
      </c>
      <c r="V33" s="143" t="str">
        <f>IF((ANXE_4_DEPENSES_IMMAT!H33)=0,"",ANXE_4_DEPENSES_IMMAT!H33)</f>
        <v/>
      </c>
      <c r="W33" s="138" t="str">
        <f>IF((ANXE_4_DEPENSES_IMMAT!I33)=0,"",ANXE_4_DEPENSES_IMMAT!I33)</f>
        <v/>
      </c>
      <c r="X33" s="139" t="str">
        <f>IF((ANXE_4_DEPENSES_IMMAT!J33)=0,"",ANXE_4_DEPENSES_IMMAT!J33)</f>
        <v/>
      </c>
      <c r="Y33" s="138" t="str">
        <f>IF((ANXE_4_DEPENSES_IMMAT!K33)=0,"",ANXE_4_DEPENSES_IMMAT!K33)</f>
        <v/>
      </c>
      <c r="Z33" s="139" t="str">
        <f>IF((ANXE_4_DEPENSES_IMMAT!L33)=0,"",ANXE_4_DEPENSES_IMMAT!L33)</f>
        <v/>
      </c>
      <c r="AA33" s="138" t="str">
        <f>IF((ANXE_4_DEPENSES_IMMAT!M33)=0,"",ANXE_4_DEPENSES_IMMAT!M33)</f>
        <v/>
      </c>
      <c r="AB33" s="81" t="str">
        <f>IF((ANXE_4_DEPENSES_IMMAT!N33)=0,"",ANXE_4_DEPENSES_IMMAT!N33)</f>
        <v/>
      </c>
      <c r="AC33" s="19"/>
      <c r="AD33" s="147"/>
      <c r="AE33" s="135" t="str">
        <f t="shared" si="2"/>
        <v/>
      </c>
      <c r="AF33" s="54" t="str">
        <f t="shared" si="0"/>
        <v/>
      </c>
      <c r="AG33" s="204" t="str">
        <f t="shared" si="3"/>
        <v/>
      </c>
      <c r="AH33" s="108" t="str">
        <f t="shared" si="4"/>
        <v/>
      </c>
      <c r="AI33" s="151"/>
      <c r="AJ33" s="67"/>
    </row>
    <row r="34" spans="1:36" x14ac:dyDescent="0.25">
      <c r="A34" s="3"/>
      <c r="B34" s="102"/>
      <c r="C34" s="86"/>
      <c r="D34" s="86"/>
      <c r="E34" s="85"/>
      <c r="F34" s="86"/>
      <c r="G34" s="127"/>
      <c r="H34" s="128"/>
      <c r="I34" s="139"/>
      <c r="J34" s="138"/>
      <c r="K34" s="139"/>
      <c r="L34" s="138"/>
      <c r="M34" s="135" t="str">
        <f t="shared" si="1"/>
        <v/>
      </c>
      <c r="N34" s="82"/>
      <c r="O34" s="19"/>
      <c r="P34" s="86" t="str">
        <f>IF((ANXE_4_DEPENSES_IMMAT!B34)=0,"",ANXE_4_DEPENSES_IMMAT!B34)</f>
        <v/>
      </c>
      <c r="Q34" s="154" t="str">
        <f>IF((ANXE_4_DEPENSES_IMMAT!C34)=0,"",ANXE_4_DEPENSES_IMMAT!C34)</f>
        <v/>
      </c>
      <c r="R34" s="85" t="str">
        <f>IF((ANXE_4_DEPENSES_IMMAT!D34)=0,"",ANXE_4_DEPENSES_IMMAT!D34)</f>
        <v/>
      </c>
      <c r="S34" s="86" t="str">
        <f>IF((ANXE_4_DEPENSES_IMMAT!E34)=0,"",ANXE_4_DEPENSES_IMMAT!E34)</f>
        <v/>
      </c>
      <c r="T34" s="85" t="str">
        <f>IF((ANXE_4_DEPENSES_IMMAT!F34)=0,"",ANXE_4_DEPENSES_IMMAT!F34)</f>
        <v/>
      </c>
      <c r="U34" s="150" t="str">
        <f>IF((ANXE_4_DEPENSES_IMMAT!G34)=0,"",ANXE_4_DEPENSES_IMMAT!G34)</f>
        <v/>
      </c>
      <c r="V34" s="143" t="str">
        <f>IF((ANXE_4_DEPENSES_IMMAT!H34)=0,"",ANXE_4_DEPENSES_IMMAT!H34)</f>
        <v/>
      </c>
      <c r="W34" s="138" t="str">
        <f>IF((ANXE_4_DEPENSES_IMMAT!I34)=0,"",ANXE_4_DEPENSES_IMMAT!I34)</f>
        <v/>
      </c>
      <c r="X34" s="139" t="str">
        <f>IF((ANXE_4_DEPENSES_IMMAT!J34)=0,"",ANXE_4_DEPENSES_IMMAT!J34)</f>
        <v/>
      </c>
      <c r="Y34" s="138" t="str">
        <f>IF((ANXE_4_DEPENSES_IMMAT!K34)=0,"",ANXE_4_DEPENSES_IMMAT!K34)</f>
        <v/>
      </c>
      <c r="Z34" s="139" t="str">
        <f>IF((ANXE_4_DEPENSES_IMMAT!L34)=0,"",ANXE_4_DEPENSES_IMMAT!L34)</f>
        <v/>
      </c>
      <c r="AA34" s="138" t="str">
        <f>IF((ANXE_4_DEPENSES_IMMAT!M34)=0,"",ANXE_4_DEPENSES_IMMAT!M34)</f>
        <v/>
      </c>
      <c r="AB34" s="81" t="str">
        <f>IF((ANXE_4_DEPENSES_IMMAT!N34)=0,"",ANXE_4_DEPENSES_IMMAT!N34)</f>
        <v/>
      </c>
      <c r="AC34" s="19"/>
      <c r="AD34" s="147"/>
      <c r="AE34" s="135" t="str">
        <f t="shared" si="2"/>
        <v/>
      </c>
      <c r="AF34" s="54" t="str">
        <f t="shared" si="0"/>
        <v/>
      </c>
      <c r="AG34" s="204" t="str">
        <f t="shared" si="3"/>
        <v/>
      </c>
      <c r="AH34" s="108" t="str">
        <f t="shared" si="4"/>
        <v/>
      </c>
      <c r="AI34" s="151"/>
      <c r="AJ34" s="67"/>
    </row>
    <row r="35" spans="1:36" x14ac:dyDescent="0.25">
      <c r="A35" s="3"/>
      <c r="B35" s="102"/>
      <c r="C35" s="86"/>
      <c r="D35" s="86"/>
      <c r="E35" s="85"/>
      <c r="F35" s="86"/>
      <c r="G35" s="127"/>
      <c r="H35" s="128"/>
      <c r="I35" s="139"/>
      <c r="J35" s="138"/>
      <c r="K35" s="139"/>
      <c r="L35" s="138"/>
      <c r="M35" s="135" t="str">
        <f t="shared" si="1"/>
        <v/>
      </c>
      <c r="N35" s="82"/>
      <c r="O35" s="19"/>
      <c r="P35" s="86" t="str">
        <f>IF((ANXE_4_DEPENSES_IMMAT!B35)=0,"",ANXE_4_DEPENSES_IMMAT!B35)</f>
        <v/>
      </c>
      <c r="Q35" s="154" t="str">
        <f>IF((ANXE_4_DEPENSES_IMMAT!C35)=0,"",ANXE_4_DEPENSES_IMMAT!C35)</f>
        <v/>
      </c>
      <c r="R35" s="85" t="str">
        <f>IF((ANXE_4_DEPENSES_IMMAT!D35)=0,"",ANXE_4_DEPENSES_IMMAT!D35)</f>
        <v/>
      </c>
      <c r="S35" s="86" t="str">
        <f>IF((ANXE_4_DEPENSES_IMMAT!E35)=0,"",ANXE_4_DEPENSES_IMMAT!E35)</f>
        <v/>
      </c>
      <c r="T35" s="85" t="str">
        <f>IF((ANXE_4_DEPENSES_IMMAT!F35)=0,"",ANXE_4_DEPENSES_IMMAT!F35)</f>
        <v/>
      </c>
      <c r="U35" s="150" t="str">
        <f>IF((ANXE_4_DEPENSES_IMMAT!G35)=0,"",ANXE_4_DEPENSES_IMMAT!G35)</f>
        <v/>
      </c>
      <c r="V35" s="143" t="str">
        <f>IF((ANXE_4_DEPENSES_IMMAT!H35)=0,"",ANXE_4_DEPENSES_IMMAT!H35)</f>
        <v/>
      </c>
      <c r="W35" s="138" t="str">
        <f>IF((ANXE_4_DEPENSES_IMMAT!I35)=0,"",ANXE_4_DEPENSES_IMMAT!I35)</f>
        <v/>
      </c>
      <c r="X35" s="139" t="str">
        <f>IF((ANXE_4_DEPENSES_IMMAT!J35)=0,"",ANXE_4_DEPENSES_IMMAT!J35)</f>
        <v/>
      </c>
      <c r="Y35" s="138" t="str">
        <f>IF((ANXE_4_DEPENSES_IMMAT!K35)=0,"",ANXE_4_DEPENSES_IMMAT!K35)</f>
        <v/>
      </c>
      <c r="Z35" s="139" t="str">
        <f>IF((ANXE_4_DEPENSES_IMMAT!L35)=0,"",ANXE_4_DEPENSES_IMMAT!L35)</f>
        <v/>
      </c>
      <c r="AA35" s="138" t="str">
        <f>IF((ANXE_4_DEPENSES_IMMAT!M35)=0,"",ANXE_4_DEPENSES_IMMAT!M35)</f>
        <v/>
      </c>
      <c r="AB35" s="81" t="str">
        <f>IF((ANXE_4_DEPENSES_IMMAT!N35)=0,"",ANXE_4_DEPENSES_IMMAT!N35)</f>
        <v/>
      </c>
      <c r="AC35" s="19"/>
      <c r="AD35" s="147"/>
      <c r="AE35" s="135" t="str">
        <f t="shared" si="2"/>
        <v/>
      </c>
      <c r="AF35" s="54" t="str">
        <f t="shared" si="0"/>
        <v/>
      </c>
      <c r="AG35" s="204" t="str">
        <f t="shared" si="3"/>
        <v/>
      </c>
      <c r="AH35" s="108" t="str">
        <f t="shared" si="4"/>
        <v/>
      </c>
      <c r="AI35" s="151"/>
      <c r="AJ35" s="67"/>
    </row>
    <row r="36" spans="1:36" x14ac:dyDescent="0.25">
      <c r="A36" s="3"/>
      <c r="B36" s="102"/>
      <c r="C36" s="86"/>
      <c r="D36" s="86"/>
      <c r="E36" s="85"/>
      <c r="F36" s="86"/>
      <c r="G36" s="127"/>
      <c r="H36" s="128"/>
      <c r="I36" s="139"/>
      <c r="J36" s="138"/>
      <c r="K36" s="139"/>
      <c r="L36" s="138"/>
      <c r="M36" s="135" t="str">
        <f t="shared" si="1"/>
        <v/>
      </c>
      <c r="N36" s="82"/>
      <c r="O36" s="19"/>
      <c r="P36" s="86" t="str">
        <f>IF((ANXE_4_DEPENSES_IMMAT!B36)=0,"",ANXE_4_DEPENSES_IMMAT!B36)</f>
        <v/>
      </c>
      <c r="Q36" s="154" t="str">
        <f>IF((ANXE_4_DEPENSES_IMMAT!C36)=0,"",ANXE_4_DEPENSES_IMMAT!C36)</f>
        <v/>
      </c>
      <c r="R36" s="85" t="str">
        <f>IF((ANXE_4_DEPENSES_IMMAT!D36)=0,"",ANXE_4_DEPENSES_IMMAT!D36)</f>
        <v/>
      </c>
      <c r="S36" s="86" t="str">
        <f>IF((ANXE_4_DEPENSES_IMMAT!E36)=0,"",ANXE_4_DEPENSES_IMMAT!E36)</f>
        <v/>
      </c>
      <c r="T36" s="85" t="str">
        <f>IF((ANXE_4_DEPENSES_IMMAT!F36)=0,"",ANXE_4_DEPENSES_IMMAT!F36)</f>
        <v/>
      </c>
      <c r="U36" s="150" t="str">
        <f>IF((ANXE_4_DEPENSES_IMMAT!G36)=0,"",ANXE_4_DEPENSES_IMMAT!G36)</f>
        <v/>
      </c>
      <c r="V36" s="143" t="str">
        <f>IF((ANXE_4_DEPENSES_IMMAT!H36)=0,"",ANXE_4_DEPENSES_IMMAT!H36)</f>
        <v/>
      </c>
      <c r="W36" s="138" t="str">
        <f>IF((ANXE_4_DEPENSES_IMMAT!I36)=0,"",ANXE_4_DEPENSES_IMMAT!I36)</f>
        <v/>
      </c>
      <c r="X36" s="139" t="str">
        <f>IF((ANXE_4_DEPENSES_IMMAT!J36)=0,"",ANXE_4_DEPENSES_IMMAT!J36)</f>
        <v/>
      </c>
      <c r="Y36" s="138" t="str">
        <f>IF((ANXE_4_DEPENSES_IMMAT!K36)=0,"",ANXE_4_DEPENSES_IMMAT!K36)</f>
        <v/>
      </c>
      <c r="Z36" s="139" t="str">
        <f>IF((ANXE_4_DEPENSES_IMMAT!L36)=0,"",ANXE_4_DEPENSES_IMMAT!L36)</f>
        <v/>
      </c>
      <c r="AA36" s="138" t="str">
        <f>IF((ANXE_4_DEPENSES_IMMAT!M36)=0,"",ANXE_4_DEPENSES_IMMAT!M36)</f>
        <v/>
      </c>
      <c r="AB36" s="81" t="str">
        <f>IF((ANXE_4_DEPENSES_IMMAT!N36)=0,"",ANXE_4_DEPENSES_IMMAT!N36)</f>
        <v/>
      </c>
      <c r="AC36" s="19"/>
      <c r="AD36" s="147"/>
      <c r="AE36" s="135" t="str">
        <f t="shared" si="2"/>
        <v/>
      </c>
      <c r="AF36" s="54" t="str">
        <f t="shared" si="0"/>
        <v/>
      </c>
      <c r="AG36" s="204" t="str">
        <f t="shared" si="3"/>
        <v/>
      </c>
      <c r="AH36" s="108" t="str">
        <f t="shared" si="4"/>
        <v/>
      </c>
      <c r="AI36" s="151"/>
      <c r="AJ36" s="67"/>
    </row>
    <row r="37" spans="1:36" x14ac:dyDescent="0.25">
      <c r="A37" s="3"/>
      <c r="B37" s="102"/>
      <c r="C37" s="86"/>
      <c r="D37" s="86"/>
      <c r="E37" s="85"/>
      <c r="F37" s="86"/>
      <c r="G37" s="127"/>
      <c r="H37" s="128"/>
      <c r="I37" s="139"/>
      <c r="J37" s="138"/>
      <c r="K37" s="139"/>
      <c r="L37" s="138"/>
      <c r="M37" s="135" t="str">
        <f t="shared" si="1"/>
        <v/>
      </c>
      <c r="N37" s="82"/>
      <c r="O37" s="19"/>
      <c r="P37" s="86" t="str">
        <f>IF((ANXE_4_DEPENSES_IMMAT!B37)=0,"",ANXE_4_DEPENSES_IMMAT!B37)</f>
        <v/>
      </c>
      <c r="Q37" s="154" t="str">
        <f>IF((ANXE_4_DEPENSES_IMMAT!C37)=0,"",ANXE_4_DEPENSES_IMMAT!C37)</f>
        <v/>
      </c>
      <c r="R37" s="85" t="str">
        <f>IF((ANXE_4_DEPENSES_IMMAT!D37)=0,"",ANXE_4_DEPENSES_IMMAT!D37)</f>
        <v/>
      </c>
      <c r="S37" s="86" t="str">
        <f>IF((ANXE_4_DEPENSES_IMMAT!E37)=0,"",ANXE_4_DEPENSES_IMMAT!E37)</f>
        <v/>
      </c>
      <c r="T37" s="85" t="str">
        <f>IF((ANXE_4_DEPENSES_IMMAT!F37)=0,"",ANXE_4_DEPENSES_IMMAT!F37)</f>
        <v/>
      </c>
      <c r="U37" s="150" t="str">
        <f>IF((ANXE_4_DEPENSES_IMMAT!G37)=0,"",ANXE_4_DEPENSES_IMMAT!G37)</f>
        <v/>
      </c>
      <c r="V37" s="143" t="str">
        <f>IF((ANXE_4_DEPENSES_IMMAT!H37)=0,"",ANXE_4_DEPENSES_IMMAT!H37)</f>
        <v/>
      </c>
      <c r="W37" s="138" t="str">
        <f>IF((ANXE_4_DEPENSES_IMMAT!I37)=0,"",ANXE_4_DEPENSES_IMMAT!I37)</f>
        <v/>
      </c>
      <c r="X37" s="139" t="str">
        <f>IF((ANXE_4_DEPENSES_IMMAT!J37)=0,"",ANXE_4_DEPENSES_IMMAT!J37)</f>
        <v/>
      </c>
      <c r="Y37" s="138" t="str">
        <f>IF((ANXE_4_DEPENSES_IMMAT!K37)=0,"",ANXE_4_DEPENSES_IMMAT!K37)</f>
        <v/>
      </c>
      <c r="Z37" s="139" t="str">
        <f>IF((ANXE_4_DEPENSES_IMMAT!L37)=0,"",ANXE_4_DEPENSES_IMMAT!L37)</f>
        <v/>
      </c>
      <c r="AA37" s="138" t="str">
        <f>IF((ANXE_4_DEPENSES_IMMAT!M37)=0,"",ANXE_4_DEPENSES_IMMAT!M37)</f>
        <v/>
      </c>
      <c r="AB37" s="81" t="str">
        <f>IF((ANXE_4_DEPENSES_IMMAT!N37)=0,"",ANXE_4_DEPENSES_IMMAT!N37)</f>
        <v/>
      </c>
      <c r="AC37" s="19"/>
      <c r="AD37" s="147"/>
      <c r="AE37" s="135" t="str">
        <f t="shared" si="2"/>
        <v/>
      </c>
      <c r="AF37" s="54" t="str">
        <f t="shared" si="0"/>
        <v/>
      </c>
      <c r="AG37" s="204" t="str">
        <f t="shared" si="3"/>
        <v/>
      </c>
      <c r="AH37" s="108" t="str">
        <f t="shared" si="4"/>
        <v/>
      </c>
      <c r="AI37" s="151"/>
      <c r="AJ37" s="67"/>
    </row>
    <row r="38" spans="1:36" x14ac:dyDescent="0.25">
      <c r="A38" s="3"/>
      <c r="B38" s="102"/>
      <c r="C38" s="86"/>
      <c r="D38" s="86"/>
      <c r="E38" s="85"/>
      <c r="F38" s="86"/>
      <c r="G38" s="127"/>
      <c r="H38" s="128"/>
      <c r="I38" s="139"/>
      <c r="J38" s="138"/>
      <c r="K38" s="139"/>
      <c r="L38" s="138"/>
      <c r="M38" s="135" t="str">
        <f t="shared" si="1"/>
        <v/>
      </c>
      <c r="N38" s="82"/>
      <c r="O38" s="19"/>
      <c r="P38" s="86" t="str">
        <f>IF((ANXE_4_DEPENSES_IMMAT!B38)=0,"",ANXE_4_DEPENSES_IMMAT!B38)</f>
        <v/>
      </c>
      <c r="Q38" s="154" t="str">
        <f>IF((ANXE_4_DEPENSES_IMMAT!C38)=0,"",ANXE_4_DEPENSES_IMMAT!C38)</f>
        <v/>
      </c>
      <c r="R38" s="85" t="str">
        <f>IF((ANXE_4_DEPENSES_IMMAT!D38)=0,"",ANXE_4_DEPENSES_IMMAT!D38)</f>
        <v/>
      </c>
      <c r="S38" s="86" t="str">
        <f>IF((ANXE_4_DEPENSES_IMMAT!E38)=0,"",ANXE_4_DEPENSES_IMMAT!E38)</f>
        <v/>
      </c>
      <c r="T38" s="85" t="str">
        <f>IF((ANXE_4_DEPENSES_IMMAT!F38)=0,"",ANXE_4_DEPENSES_IMMAT!F38)</f>
        <v/>
      </c>
      <c r="U38" s="150" t="str">
        <f>IF((ANXE_4_DEPENSES_IMMAT!G38)=0,"",ANXE_4_DEPENSES_IMMAT!G38)</f>
        <v/>
      </c>
      <c r="V38" s="143" t="str">
        <f>IF((ANXE_4_DEPENSES_IMMAT!H38)=0,"",ANXE_4_DEPENSES_IMMAT!H38)</f>
        <v/>
      </c>
      <c r="W38" s="138" t="str">
        <f>IF((ANXE_4_DEPENSES_IMMAT!I38)=0,"",ANXE_4_DEPENSES_IMMAT!I38)</f>
        <v/>
      </c>
      <c r="X38" s="139" t="str">
        <f>IF((ANXE_4_DEPENSES_IMMAT!J38)=0,"",ANXE_4_DEPENSES_IMMAT!J38)</f>
        <v/>
      </c>
      <c r="Y38" s="138" t="str">
        <f>IF((ANXE_4_DEPENSES_IMMAT!K38)=0,"",ANXE_4_DEPENSES_IMMAT!K38)</f>
        <v/>
      </c>
      <c r="Z38" s="139" t="str">
        <f>IF((ANXE_4_DEPENSES_IMMAT!L38)=0,"",ANXE_4_DEPENSES_IMMAT!L38)</f>
        <v/>
      </c>
      <c r="AA38" s="138" t="str">
        <f>IF((ANXE_4_DEPENSES_IMMAT!M38)=0,"",ANXE_4_DEPENSES_IMMAT!M38)</f>
        <v/>
      </c>
      <c r="AB38" s="81" t="str">
        <f>IF((ANXE_4_DEPENSES_IMMAT!N38)=0,"",ANXE_4_DEPENSES_IMMAT!N38)</f>
        <v/>
      </c>
      <c r="AC38" s="19"/>
      <c r="AD38" s="147"/>
      <c r="AE38" s="135" t="str">
        <f t="shared" si="2"/>
        <v/>
      </c>
      <c r="AF38" s="54" t="str">
        <f t="shared" si="0"/>
        <v/>
      </c>
      <c r="AG38" s="204" t="str">
        <f t="shared" si="3"/>
        <v/>
      </c>
      <c r="AH38" s="108" t="str">
        <f t="shared" si="4"/>
        <v/>
      </c>
      <c r="AI38" s="151"/>
      <c r="AJ38" s="67"/>
    </row>
    <row r="39" spans="1:36" x14ac:dyDescent="0.25">
      <c r="A39" s="3"/>
      <c r="B39" s="102"/>
      <c r="C39" s="86"/>
      <c r="D39" s="86"/>
      <c r="E39" s="85"/>
      <c r="F39" s="86"/>
      <c r="G39" s="127"/>
      <c r="H39" s="128"/>
      <c r="I39" s="139"/>
      <c r="J39" s="138"/>
      <c r="K39" s="139"/>
      <c r="L39" s="138"/>
      <c r="M39" s="135" t="str">
        <f t="shared" si="1"/>
        <v/>
      </c>
      <c r="N39" s="82"/>
      <c r="O39" s="19"/>
      <c r="P39" s="86" t="str">
        <f>IF((ANXE_4_DEPENSES_IMMAT!B39)=0,"",ANXE_4_DEPENSES_IMMAT!B39)</f>
        <v/>
      </c>
      <c r="Q39" s="154" t="str">
        <f>IF((ANXE_4_DEPENSES_IMMAT!C39)=0,"",ANXE_4_DEPENSES_IMMAT!C39)</f>
        <v/>
      </c>
      <c r="R39" s="85" t="str">
        <f>IF((ANXE_4_DEPENSES_IMMAT!D39)=0,"",ANXE_4_DEPENSES_IMMAT!D39)</f>
        <v/>
      </c>
      <c r="S39" s="86" t="str">
        <f>IF((ANXE_4_DEPENSES_IMMAT!E39)=0,"",ANXE_4_DEPENSES_IMMAT!E39)</f>
        <v/>
      </c>
      <c r="T39" s="85" t="str">
        <f>IF((ANXE_4_DEPENSES_IMMAT!F39)=0,"",ANXE_4_DEPENSES_IMMAT!F39)</f>
        <v/>
      </c>
      <c r="U39" s="150" t="str">
        <f>IF((ANXE_4_DEPENSES_IMMAT!G39)=0,"",ANXE_4_DEPENSES_IMMAT!G39)</f>
        <v/>
      </c>
      <c r="V39" s="143" t="str">
        <f>IF((ANXE_4_DEPENSES_IMMAT!H39)=0,"",ANXE_4_DEPENSES_IMMAT!H39)</f>
        <v/>
      </c>
      <c r="W39" s="138" t="str">
        <f>IF((ANXE_4_DEPENSES_IMMAT!I39)=0,"",ANXE_4_DEPENSES_IMMAT!I39)</f>
        <v/>
      </c>
      <c r="X39" s="139" t="str">
        <f>IF((ANXE_4_DEPENSES_IMMAT!J39)=0,"",ANXE_4_DEPENSES_IMMAT!J39)</f>
        <v/>
      </c>
      <c r="Y39" s="138" t="str">
        <f>IF((ANXE_4_DEPENSES_IMMAT!K39)=0,"",ANXE_4_DEPENSES_IMMAT!K39)</f>
        <v/>
      </c>
      <c r="Z39" s="139" t="str">
        <f>IF((ANXE_4_DEPENSES_IMMAT!L39)=0,"",ANXE_4_DEPENSES_IMMAT!L39)</f>
        <v/>
      </c>
      <c r="AA39" s="138" t="str">
        <f>IF((ANXE_4_DEPENSES_IMMAT!M39)=0,"",ANXE_4_DEPENSES_IMMAT!M39)</f>
        <v/>
      </c>
      <c r="AB39" s="81" t="str">
        <f>IF((ANXE_4_DEPENSES_IMMAT!N39)=0,"",ANXE_4_DEPENSES_IMMAT!N39)</f>
        <v/>
      </c>
      <c r="AC39" s="19"/>
      <c r="AD39" s="147"/>
      <c r="AE39" s="135" t="str">
        <f t="shared" si="2"/>
        <v/>
      </c>
      <c r="AF39" s="54" t="str">
        <f t="shared" si="0"/>
        <v/>
      </c>
      <c r="AG39" s="204" t="str">
        <f t="shared" si="3"/>
        <v/>
      </c>
      <c r="AH39" s="108" t="str">
        <f t="shared" si="4"/>
        <v/>
      </c>
      <c r="AI39" s="151"/>
      <c r="AJ39" s="67"/>
    </row>
    <row r="40" spans="1:36" x14ac:dyDescent="0.25">
      <c r="A40" s="3"/>
      <c r="B40" s="102"/>
      <c r="C40" s="86"/>
      <c r="D40" s="86"/>
      <c r="E40" s="85"/>
      <c r="F40" s="86"/>
      <c r="G40" s="127"/>
      <c r="H40" s="128"/>
      <c r="I40" s="139"/>
      <c r="J40" s="138"/>
      <c r="K40" s="139"/>
      <c r="L40" s="138"/>
      <c r="M40" s="135" t="str">
        <f t="shared" si="1"/>
        <v/>
      </c>
      <c r="N40" s="82"/>
      <c r="O40" s="19"/>
      <c r="P40" s="86" t="str">
        <f>IF((ANXE_4_DEPENSES_IMMAT!B40)=0,"",ANXE_4_DEPENSES_IMMAT!B40)</f>
        <v/>
      </c>
      <c r="Q40" s="154" t="str">
        <f>IF((ANXE_4_DEPENSES_IMMAT!C40)=0,"",ANXE_4_DEPENSES_IMMAT!C40)</f>
        <v/>
      </c>
      <c r="R40" s="85" t="str">
        <f>IF((ANXE_4_DEPENSES_IMMAT!D40)=0,"",ANXE_4_DEPENSES_IMMAT!D40)</f>
        <v/>
      </c>
      <c r="S40" s="86" t="str">
        <f>IF((ANXE_4_DEPENSES_IMMAT!E40)=0,"",ANXE_4_DEPENSES_IMMAT!E40)</f>
        <v/>
      </c>
      <c r="T40" s="85" t="str">
        <f>IF((ANXE_4_DEPENSES_IMMAT!F40)=0,"",ANXE_4_DEPENSES_IMMAT!F40)</f>
        <v/>
      </c>
      <c r="U40" s="150" t="str">
        <f>IF((ANXE_4_DEPENSES_IMMAT!G40)=0,"",ANXE_4_DEPENSES_IMMAT!G40)</f>
        <v/>
      </c>
      <c r="V40" s="143" t="str">
        <f>IF((ANXE_4_DEPENSES_IMMAT!H40)=0,"",ANXE_4_DEPENSES_IMMAT!H40)</f>
        <v/>
      </c>
      <c r="W40" s="138" t="str">
        <f>IF((ANXE_4_DEPENSES_IMMAT!I40)=0,"",ANXE_4_DEPENSES_IMMAT!I40)</f>
        <v/>
      </c>
      <c r="X40" s="139" t="str">
        <f>IF((ANXE_4_DEPENSES_IMMAT!J40)=0,"",ANXE_4_DEPENSES_IMMAT!J40)</f>
        <v/>
      </c>
      <c r="Y40" s="138" t="str">
        <f>IF((ANXE_4_DEPENSES_IMMAT!K40)=0,"",ANXE_4_DEPENSES_IMMAT!K40)</f>
        <v/>
      </c>
      <c r="Z40" s="139" t="str">
        <f>IF((ANXE_4_DEPENSES_IMMAT!L40)=0,"",ANXE_4_DEPENSES_IMMAT!L40)</f>
        <v/>
      </c>
      <c r="AA40" s="138" t="str">
        <f>IF((ANXE_4_DEPENSES_IMMAT!M40)=0,"",ANXE_4_DEPENSES_IMMAT!M40)</f>
        <v/>
      </c>
      <c r="AB40" s="81" t="str">
        <f>IF((ANXE_4_DEPENSES_IMMAT!N40)=0,"",ANXE_4_DEPENSES_IMMAT!N40)</f>
        <v/>
      </c>
      <c r="AC40" s="19"/>
      <c r="AD40" s="147"/>
      <c r="AE40" s="135" t="str">
        <f t="shared" si="2"/>
        <v/>
      </c>
      <c r="AF40" s="54" t="str">
        <f t="shared" si="0"/>
        <v/>
      </c>
      <c r="AG40" s="204" t="str">
        <f t="shared" si="3"/>
        <v/>
      </c>
      <c r="AH40" s="108" t="str">
        <f t="shared" si="4"/>
        <v/>
      </c>
      <c r="AI40" s="151"/>
      <c r="AJ40" s="67"/>
    </row>
    <row r="41" spans="1:36" x14ac:dyDescent="0.25">
      <c r="A41" s="3"/>
      <c r="B41" s="102"/>
      <c r="C41" s="86"/>
      <c r="D41" s="86"/>
      <c r="E41" s="85"/>
      <c r="F41" s="86"/>
      <c r="G41" s="127"/>
      <c r="H41" s="128"/>
      <c r="I41" s="139"/>
      <c r="J41" s="138"/>
      <c r="K41" s="139"/>
      <c r="L41" s="138"/>
      <c r="M41" s="135" t="str">
        <f t="shared" si="1"/>
        <v/>
      </c>
      <c r="N41" s="82"/>
      <c r="O41" s="19"/>
      <c r="P41" s="86" t="str">
        <f>IF((ANXE_4_DEPENSES_IMMAT!B41)=0,"",ANXE_4_DEPENSES_IMMAT!B41)</f>
        <v/>
      </c>
      <c r="Q41" s="154" t="str">
        <f>IF((ANXE_4_DEPENSES_IMMAT!C41)=0,"",ANXE_4_DEPENSES_IMMAT!C41)</f>
        <v/>
      </c>
      <c r="R41" s="85" t="str">
        <f>IF((ANXE_4_DEPENSES_IMMAT!D41)=0,"",ANXE_4_DEPENSES_IMMAT!D41)</f>
        <v/>
      </c>
      <c r="S41" s="86" t="str">
        <f>IF((ANXE_4_DEPENSES_IMMAT!E41)=0,"",ANXE_4_DEPENSES_IMMAT!E41)</f>
        <v/>
      </c>
      <c r="T41" s="85" t="str">
        <f>IF((ANXE_4_DEPENSES_IMMAT!F41)=0,"",ANXE_4_DEPENSES_IMMAT!F41)</f>
        <v/>
      </c>
      <c r="U41" s="150" t="str">
        <f>IF((ANXE_4_DEPENSES_IMMAT!G41)=0,"",ANXE_4_DEPENSES_IMMAT!G41)</f>
        <v/>
      </c>
      <c r="V41" s="143" t="str">
        <f>IF((ANXE_4_DEPENSES_IMMAT!H41)=0,"",ANXE_4_DEPENSES_IMMAT!H41)</f>
        <v/>
      </c>
      <c r="W41" s="138" t="str">
        <f>IF((ANXE_4_DEPENSES_IMMAT!I41)=0,"",ANXE_4_DEPENSES_IMMAT!I41)</f>
        <v/>
      </c>
      <c r="X41" s="139" t="str">
        <f>IF((ANXE_4_DEPENSES_IMMAT!J41)=0,"",ANXE_4_DEPENSES_IMMAT!J41)</f>
        <v/>
      </c>
      <c r="Y41" s="138" t="str">
        <f>IF((ANXE_4_DEPENSES_IMMAT!K41)=0,"",ANXE_4_DEPENSES_IMMAT!K41)</f>
        <v/>
      </c>
      <c r="Z41" s="139" t="str">
        <f>IF((ANXE_4_DEPENSES_IMMAT!L41)=0,"",ANXE_4_DEPENSES_IMMAT!L41)</f>
        <v/>
      </c>
      <c r="AA41" s="138" t="str">
        <f>IF((ANXE_4_DEPENSES_IMMAT!M41)=0,"",ANXE_4_DEPENSES_IMMAT!M41)</f>
        <v/>
      </c>
      <c r="AB41" s="81" t="str">
        <f>IF((ANXE_4_DEPENSES_IMMAT!N41)=0,"",ANXE_4_DEPENSES_IMMAT!N41)</f>
        <v/>
      </c>
      <c r="AC41" s="19"/>
      <c r="AD41" s="147"/>
      <c r="AE41" s="135" t="str">
        <f t="shared" si="2"/>
        <v/>
      </c>
      <c r="AF41" s="54" t="str">
        <f t="shared" si="0"/>
        <v/>
      </c>
      <c r="AG41" s="204" t="str">
        <f t="shared" si="3"/>
        <v/>
      </c>
      <c r="AH41" s="108" t="str">
        <f t="shared" si="4"/>
        <v/>
      </c>
      <c r="AI41" s="151"/>
      <c r="AJ41" s="67"/>
    </row>
    <row r="42" spans="1:36" x14ac:dyDescent="0.25">
      <c r="A42" s="3"/>
      <c r="B42" s="102"/>
      <c r="C42" s="86"/>
      <c r="D42" s="86"/>
      <c r="E42" s="85"/>
      <c r="F42" s="86"/>
      <c r="G42" s="127"/>
      <c r="H42" s="128"/>
      <c r="I42" s="139"/>
      <c r="J42" s="138"/>
      <c r="K42" s="139"/>
      <c r="L42" s="138"/>
      <c r="M42" s="135" t="str">
        <f t="shared" si="1"/>
        <v/>
      </c>
      <c r="N42" s="82"/>
      <c r="O42" s="19"/>
      <c r="P42" s="86" t="str">
        <f>IF((ANXE_4_DEPENSES_IMMAT!B42)=0,"",ANXE_4_DEPENSES_IMMAT!B42)</f>
        <v/>
      </c>
      <c r="Q42" s="154" t="str">
        <f>IF((ANXE_4_DEPENSES_IMMAT!C42)=0,"",ANXE_4_DEPENSES_IMMAT!C42)</f>
        <v/>
      </c>
      <c r="R42" s="85" t="str">
        <f>IF((ANXE_4_DEPENSES_IMMAT!D42)=0,"",ANXE_4_DEPENSES_IMMAT!D42)</f>
        <v/>
      </c>
      <c r="S42" s="86" t="str">
        <f>IF((ANXE_4_DEPENSES_IMMAT!E42)=0,"",ANXE_4_DEPENSES_IMMAT!E42)</f>
        <v/>
      </c>
      <c r="T42" s="85" t="str">
        <f>IF((ANXE_4_DEPENSES_IMMAT!F42)=0,"",ANXE_4_DEPENSES_IMMAT!F42)</f>
        <v/>
      </c>
      <c r="U42" s="150" t="str">
        <f>IF((ANXE_4_DEPENSES_IMMAT!G42)=0,"",ANXE_4_DEPENSES_IMMAT!G42)</f>
        <v/>
      </c>
      <c r="V42" s="143" t="str">
        <f>IF((ANXE_4_DEPENSES_IMMAT!H42)=0,"",ANXE_4_DEPENSES_IMMAT!H42)</f>
        <v/>
      </c>
      <c r="W42" s="138" t="str">
        <f>IF((ANXE_4_DEPENSES_IMMAT!I42)=0,"",ANXE_4_DEPENSES_IMMAT!I42)</f>
        <v/>
      </c>
      <c r="X42" s="139" t="str">
        <f>IF((ANXE_4_DEPENSES_IMMAT!J42)=0,"",ANXE_4_DEPENSES_IMMAT!J42)</f>
        <v/>
      </c>
      <c r="Y42" s="138" t="str">
        <f>IF((ANXE_4_DEPENSES_IMMAT!K42)=0,"",ANXE_4_DEPENSES_IMMAT!K42)</f>
        <v/>
      </c>
      <c r="Z42" s="139" t="str">
        <f>IF((ANXE_4_DEPENSES_IMMAT!L42)=0,"",ANXE_4_DEPENSES_IMMAT!L42)</f>
        <v/>
      </c>
      <c r="AA42" s="138" t="str">
        <f>IF((ANXE_4_DEPENSES_IMMAT!M42)=0,"",ANXE_4_DEPENSES_IMMAT!M42)</f>
        <v/>
      </c>
      <c r="AB42" s="81" t="str">
        <f>IF((ANXE_4_DEPENSES_IMMAT!N42)=0,"",ANXE_4_DEPENSES_IMMAT!N42)</f>
        <v/>
      </c>
      <c r="AC42" s="19"/>
      <c r="AD42" s="147"/>
      <c r="AE42" s="135" t="str">
        <f t="shared" si="2"/>
        <v/>
      </c>
      <c r="AF42" s="54" t="str">
        <f t="shared" si="0"/>
        <v/>
      </c>
      <c r="AG42" s="204" t="str">
        <f t="shared" si="3"/>
        <v/>
      </c>
      <c r="AH42" s="108" t="str">
        <f t="shared" si="4"/>
        <v/>
      </c>
      <c r="AI42" s="151"/>
      <c r="AJ42" s="67"/>
    </row>
    <row r="43" spans="1:36" x14ac:dyDescent="0.25">
      <c r="A43" s="3"/>
      <c r="B43" s="102"/>
      <c r="C43" s="86"/>
      <c r="D43" s="86"/>
      <c r="E43" s="85"/>
      <c r="F43" s="86"/>
      <c r="G43" s="127"/>
      <c r="H43" s="128"/>
      <c r="I43" s="139"/>
      <c r="J43" s="138"/>
      <c r="K43" s="139"/>
      <c r="L43" s="138"/>
      <c r="M43" s="135" t="str">
        <f t="shared" si="1"/>
        <v/>
      </c>
      <c r="N43" s="82"/>
      <c r="O43" s="19"/>
      <c r="P43" s="86" t="str">
        <f>IF((ANXE_4_DEPENSES_IMMAT!B43)=0,"",ANXE_4_DEPENSES_IMMAT!B43)</f>
        <v/>
      </c>
      <c r="Q43" s="154" t="str">
        <f>IF((ANXE_4_DEPENSES_IMMAT!C43)=0,"",ANXE_4_DEPENSES_IMMAT!C43)</f>
        <v/>
      </c>
      <c r="R43" s="85" t="str">
        <f>IF((ANXE_4_DEPENSES_IMMAT!D43)=0,"",ANXE_4_DEPENSES_IMMAT!D43)</f>
        <v/>
      </c>
      <c r="S43" s="86" t="str">
        <f>IF((ANXE_4_DEPENSES_IMMAT!E43)=0,"",ANXE_4_DEPENSES_IMMAT!E43)</f>
        <v/>
      </c>
      <c r="T43" s="85" t="str">
        <f>IF((ANXE_4_DEPENSES_IMMAT!F43)=0,"",ANXE_4_DEPENSES_IMMAT!F43)</f>
        <v/>
      </c>
      <c r="U43" s="150" t="str">
        <f>IF((ANXE_4_DEPENSES_IMMAT!G43)=0,"",ANXE_4_DEPENSES_IMMAT!G43)</f>
        <v/>
      </c>
      <c r="V43" s="143" t="str">
        <f>IF((ANXE_4_DEPENSES_IMMAT!H43)=0,"",ANXE_4_DEPENSES_IMMAT!H43)</f>
        <v/>
      </c>
      <c r="W43" s="138" t="str">
        <f>IF((ANXE_4_DEPENSES_IMMAT!I43)=0,"",ANXE_4_DEPENSES_IMMAT!I43)</f>
        <v/>
      </c>
      <c r="X43" s="139" t="str">
        <f>IF((ANXE_4_DEPENSES_IMMAT!J43)=0,"",ANXE_4_DEPENSES_IMMAT!J43)</f>
        <v/>
      </c>
      <c r="Y43" s="138" t="str">
        <f>IF((ANXE_4_DEPENSES_IMMAT!K43)=0,"",ANXE_4_DEPENSES_IMMAT!K43)</f>
        <v/>
      </c>
      <c r="Z43" s="139" t="str">
        <f>IF((ANXE_4_DEPENSES_IMMAT!L43)=0,"",ANXE_4_DEPENSES_IMMAT!L43)</f>
        <v/>
      </c>
      <c r="AA43" s="138" t="str">
        <f>IF((ANXE_4_DEPENSES_IMMAT!M43)=0,"",ANXE_4_DEPENSES_IMMAT!M43)</f>
        <v/>
      </c>
      <c r="AB43" s="81" t="str">
        <f>IF((ANXE_4_DEPENSES_IMMAT!N43)=0,"",ANXE_4_DEPENSES_IMMAT!N43)</f>
        <v/>
      </c>
      <c r="AC43" s="19"/>
      <c r="AD43" s="147"/>
      <c r="AE43" s="135" t="str">
        <f t="shared" si="2"/>
        <v/>
      </c>
      <c r="AF43" s="54" t="str">
        <f t="shared" si="0"/>
        <v/>
      </c>
      <c r="AG43" s="204" t="str">
        <f t="shared" si="3"/>
        <v/>
      </c>
      <c r="AH43" s="108" t="str">
        <f t="shared" si="4"/>
        <v/>
      </c>
      <c r="AI43" s="151"/>
      <c r="AJ43" s="67"/>
    </row>
    <row r="44" spans="1:36" x14ac:dyDescent="0.25">
      <c r="A44" s="3"/>
      <c r="B44" s="102"/>
      <c r="C44" s="86"/>
      <c r="D44" s="86"/>
      <c r="E44" s="85"/>
      <c r="F44" s="86"/>
      <c r="G44" s="127"/>
      <c r="H44" s="128"/>
      <c r="I44" s="139"/>
      <c r="J44" s="138"/>
      <c r="K44" s="139"/>
      <c r="L44" s="138"/>
      <c r="M44" s="135" t="str">
        <f t="shared" si="1"/>
        <v/>
      </c>
      <c r="N44" s="82"/>
      <c r="O44" s="19"/>
      <c r="P44" s="86" t="str">
        <f>IF((ANXE_4_DEPENSES_IMMAT!B44)=0,"",ANXE_4_DEPENSES_IMMAT!B44)</f>
        <v/>
      </c>
      <c r="Q44" s="154" t="str">
        <f>IF((ANXE_4_DEPENSES_IMMAT!C44)=0,"",ANXE_4_DEPENSES_IMMAT!C44)</f>
        <v/>
      </c>
      <c r="R44" s="85" t="str">
        <f>IF((ANXE_4_DEPENSES_IMMAT!D44)=0,"",ANXE_4_DEPENSES_IMMAT!D44)</f>
        <v/>
      </c>
      <c r="S44" s="86" t="str">
        <f>IF((ANXE_4_DEPENSES_IMMAT!E44)=0,"",ANXE_4_DEPENSES_IMMAT!E44)</f>
        <v/>
      </c>
      <c r="T44" s="85" t="str">
        <f>IF((ANXE_4_DEPENSES_IMMAT!F44)=0,"",ANXE_4_DEPENSES_IMMAT!F44)</f>
        <v/>
      </c>
      <c r="U44" s="150" t="str">
        <f>IF((ANXE_4_DEPENSES_IMMAT!G44)=0,"",ANXE_4_DEPENSES_IMMAT!G44)</f>
        <v/>
      </c>
      <c r="V44" s="143" t="str">
        <f>IF((ANXE_4_DEPENSES_IMMAT!H44)=0,"",ANXE_4_DEPENSES_IMMAT!H44)</f>
        <v/>
      </c>
      <c r="W44" s="138" t="str">
        <f>IF((ANXE_4_DEPENSES_IMMAT!I44)=0,"",ANXE_4_DEPENSES_IMMAT!I44)</f>
        <v/>
      </c>
      <c r="X44" s="139" t="str">
        <f>IF((ANXE_4_DEPENSES_IMMAT!J44)=0,"",ANXE_4_DEPENSES_IMMAT!J44)</f>
        <v/>
      </c>
      <c r="Y44" s="138" t="str">
        <f>IF((ANXE_4_DEPENSES_IMMAT!K44)=0,"",ANXE_4_DEPENSES_IMMAT!K44)</f>
        <v/>
      </c>
      <c r="Z44" s="139" t="str">
        <f>IF((ANXE_4_DEPENSES_IMMAT!L44)=0,"",ANXE_4_DEPENSES_IMMAT!L44)</f>
        <v/>
      </c>
      <c r="AA44" s="138" t="str">
        <f>IF((ANXE_4_DEPENSES_IMMAT!M44)=0,"",ANXE_4_DEPENSES_IMMAT!M44)</f>
        <v/>
      </c>
      <c r="AB44" s="81" t="str">
        <f>IF((ANXE_4_DEPENSES_IMMAT!N44)=0,"",ANXE_4_DEPENSES_IMMAT!N44)</f>
        <v/>
      </c>
      <c r="AC44" s="19"/>
      <c r="AD44" s="147"/>
      <c r="AE44" s="135" t="str">
        <f t="shared" si="2"/>
        <v/>
      </c>
      <c r="AF44" s="54" t="str">
        <f t="shared" si="0"/>
        <v/>
      </c>
      <c r="AG44" s="204" t="str">
        <f t="shared" si="3"/>
        <v/>
      </c>
      <c r="AH44" s="108" t="str">
        <f t="shared" si="4"/>
        <v/>
      </c>
      <c r="AI44" s="151"/>
      <c r="AJ44" s="67"/>
    </row>
    <row r="45" spans="1:36" x14ac:dyDescent="0.25">
      <c r="A45" s="3"/>
      <c r="B45" s="102"/>
      <c r="C45" s="86"/>
      <c r="D45" s="86"/>
      <c r="E45" s="85"/>
      <c r="F45" s="86"/>
      <c r="G45" s="127"/>
      <c r="H45" s="128"/>
      <c r="I45" s="139"/>
      <c r="J45" s="138"/>
      <c r="K45" s="139"/>
      <c r="L45" s="138"/>
      <c r="M45" s="135" t="str">
        <f t="shared" si="1"/>
        <v/>
      </c>
      <c r="N45" s="82"/>
      <c r="O45" s="19"/>
      <c r="P45" s="86" t="str">
        <f>IF((ANXE_4_DEPENSES_IMMAT!B45)=0,"",ANXE_4_DEPENSES_IMMAT!B45)</f>
        <v/>
      </c>
      <c r="Q45" s="154" t="str">
        <f>IF((ANXE_4_DEPENSES_IMMAT!C45)=0,"",ANXE_4_DEPENSES_IMMAT!C45)</f>
        <v/>
      </c>
      <c r="R45" s="85" t="str">
        <f>IF((ANXE_4_DEPENSES_IMMAT!D45)=0,"",ANXE_4_DEPENSES_IMMAT!D45)</f>
        <v/>
      </c>
      <c r="S45" s="86" t="str">
        <f>IF((ANXE_4_DEPENSES_IMMAT!E45)=0,"",ANXE_4_DEPENSES_IMMAT!E45)</f>
        <v/>
      </c>
      <c r="T45" s="85" t="str">
        <f>IF((ANXE_4_DEPENSES_IMMAT!F45)=0,"",ANXE_4_DEPENSES_IMMAT!F45)</f>
        <v/>
      </c>
      <c r="U45" s="150" t="str">
        <f>IF((ANXE_4_DEPENSES_IMMAT!G45)=0,"",ANXE_4_DEPENSES_IMMAT!G45)</f>
        <v/>
      </c>
      <c r="V45" s="143" t="str">
        <f>IF((ANXE_4_DEPENSES_IMMAT!H45)=0,"",ANXE_4_DEPENSES_IMMAT!H45)</f>
        <v/>
      </c>
      <c r="W45" s="138" t="str">
        <f>IF((ANXE_4_DEPENSES_IMMAT!I45)=0,"",ANXE_4_DEPENSES_IMMAT!I45)</f>
        <v/>
      </c>
      <c r="X45" s="139" t="str">
        <f>IF((ANXE_4_DEPENSES_IMMAT!J45)=0,"",ANXE_4_DEPENSES_IMMAT!J45)</f>
        <v/>
      </c>
      <c r="Y45" s="138" t="str">
        <f>IF((ANXE_4_DEPENSES_IMMAT!K45)=0,"",ANXE_4_DEPENSES_IMMAT!K45)</f>
        <v/>
      </c>
      <c r="Z45" s="139" t="str">
        <f>IF((ANXE_4_DEPENSES_IMMAT!L45)=0,"",ANXE_4_DEPENSES_IMMAT!L45)</f>
        <v/>
      </c>
      <c r="AA45" s="138" t="str">
        <f>IF((ANXE_4_DEPENSES_IMMAT!M45)=0,"",ANXE_4_DEPENSES_IMMAT!M45)</f>
        <v/>
      </c>
      <c r="AB45" s="81" t="str">
        <f>IF((ANXE_4_DEPENSES_IMMAT!N45)=0,"",ANXE_4_DEPENSES_IMMAT!N45)</f>
        <v/>
      </c>
      <c r="AC45" s="19"/>
      <c r="AD45" s="147"/>
      <c r="AE45" s="135" t="str">
        <f t="shared" si="2"/>
        <v/>
      </c>
      <c r="AF45" s="54" t="str">
        <f t="shared" si="0"/>
        <v/>
      </c>
      <c r="AG45" s="204" t="str">
        <f t="shared" si="3"/>
        <v/>
      </c>
      <c r="AH45" s="108" t="str">
        <f t="shared" si="4"/>
        <v/>
      </c>
      <c r="AI45" s="151"/>
      <c r="AJ45" s="67"/>
    </row>
    <row r="46" spans="1:36" x14ac:dyDescent="0.25">
      <c r="A46" s="3"/>
      <c r="B46" s="102"/>
      <c r="C46" s="86"/>
      <c r="D46" s="86"/>
      <c r="E46" s="85"/>
      <c r="F46" s="86"/>
      <c r="G46" s="127"/>
      <c r="H46" s="128"/>
      <c r="I46" s="139"/>
      <c r="J46" s="138"/>
      <c r="K46" s="139"/>
      <c r="L46" s="138"/>
      <c r="M46" s="135" t="str">
        <f t="shared" si="1"/>
        <v/>
      </c>
      <c r="N46" s="82"/>
      <c r="O46" s="19"/>
      <c r="P46" s="86" t="str">
        <f>IF((ANXE_4_DEPENSES_IMMAT!B46)=0,"",ANXE_4_DEPENSES_IMMAT!B46)</f>
        <v/>
      </c>
      <c r="Q46" s="154" t="str">
        <f>IF((ANXE_4_DEPENSES_IMMAT!C46)=0,"",ANXE_4_DEPENSES_IMMAT!C46)</f>
        <v/>
      </c>
      <c r="R46" s="85" t="str">
        <f>IF((ANXE_4_DEPENSES_IMMAT!D46)=0,"",ANXE_4_DEPENSES_IMMAT!D46)</f>
        <v/>
      </c>
      <c r="S46" s="86" t="str">
        <f>IF((ANXE_4_DEPENSES_IMMAT!E46)=0,"",ANXE_4_DEPENSES_IMMAT!E46)</f>
        <v/>
      </c>
      <c r="T46" s="85" t="str">
        <f>IF((ANXE_4_DEPENSES_IMMAT!F46)=0,"",ANXE_4_DEPENSES_IMMAT!F46)</f>
        <v/>
      </c>
      <c r="U46" s="150" t="str">
        <f>IF((ANXE_4_DEPENSES_IMMAT!G46)=0,"",ANXE_4_DEPENSES_IMMAT!G46)</f>
        <v/>
      </c>
      <c r="V46" s="143" t="str">
        <f>IF((ANXE_4_DEPENSES_IMMAT!H46)=0,"",ANXE_4_DEPENSES_IMMAT!H46)</f>
        <v/>
      </c>
      <c r="W46" s="138" t="str">
        <f>IF((ANXE_4_DEPENSES_IMMAT!I46)=0,"",ANXE_4_DEPENSES_IMMAT!I46)</f>
        <v/>
      </c>
      <c r="X46" s="139" t="str">
        <f>IF((ANXE_4_DEPENSES_IMMAT!J46)=0,"",ANXE_4_DEPENSES_IMMAT!J46)</f>
        <v/>
      </c>
      <c r="Y46" s="138" t="str">
        <f>IF((ANXE_4_DEPENSES_IMMAT!K46)=0,"",ANXE_4_DEPENSES_IMMAT!K46)</f>
        <v/>
      </c>
      <c r="Z46" s="139" t="str">
        <f>IF((ANXE_4_DEPENSES_IMMAT!L46)=0,"",ANXE_4_DEPENSES_IMMAT!L46)</f>
        <v/>
      </c>
      <c r="AA46" s="138" t="str">
        <f>IF((ANXE_4_DEPENSES_IMMAT!M46)=0,"",ANXE_4_DEPENSES_IMMAT!M46)</f>
        <v/>
      </c>
      <c r="AB46" s="81" t="str">
        <f>IF((ANXE_4_DEPENSES_IMMAT!N46)=0,"",ANXE_4_DEPENSES_IMMAT!N46)</f>
        <v/>
      </c>
      <c r="AC46" s="19"/>
      <c r="AD46" s="147"/>
      <c r="AE46" s="135" t="str">
        <f t="shared" si="2"/>
        <v/>
      </c>
      <c r="AF46" s="54" t="str">
        <f t="shared" si="0"/>
        <v/>
      </c>
      <c r="AG46" s="204" t="str">
        <f t="shared" si="3"/>
        <v/>
      </c>
      <c r="AH46" s="108" t="str">
        <f t="shared" si="4"/>
        <v/>
      </c>
      <c r="AI46" s="151"/>
      <c r="AJ46" s="67"/>
    </row>
    <row r="47" spans="1:36" x14ac:dyDescent="0.25">
      <c r="A47" s="3"/>
      <c r="B47" s="102"/>
      <c r="C47" s="86"/>
      <c r="D47" s="86"/>
      <c r="E47" s="85"/>
      <c r="F47" s="86"/>
      <c r="G47" s="127"/>
      <c r="H47" s="128"/>
      <c r="I47" s="139"/>
      <c r="J47" s="138"/>
      <c r="K47" s="139"/>
      <c r="L47" s="138"/>
      <c r="M47" s="135" t="str">
        <f t="shared" si="1"/>
        <v/>
      </c>
      <c r="N47" s="82"/>
      <c r="O47" s="19"/>
      <c r="P47" s="86" t="str">
        <f>IF((ANXE_4_DEPENSES_IMMAT!B47)=0,"",ANXE_4_DEPENSES_IMMAT!B47)</f>
        <v/>
      </c>
      <c r="Q47" s="154" t="str">
        <f>IF((ANXE_4_DEPENSES_IMMAT!C47)=0,"",ANXE_4_DEPENSES_IMMAT!C47)</f>
        <v/>
      </c>
      <c r="R47" s="85" t="str">
        <f>IF((ANXE_4_DEPENSES_IMMAT!D47)=0,"",ANXE_4_DEPENSES_IMMAT!D47)</f>
        <v/>
      </c>
      <c r="S47" s="86" t="str">
        <f>IF((ANXE_4_DEPENSES_IMMAT!E47)=0,"",ANXE_4_DEPENSES_IMMAT!E47)</f>
        <v/>
      </c>
      <c r="T47" s="85" t="str">
        <f>IF((ANXE_4_DEPENSES_IMMAT!F47)=0,"",ANXE_4_DEPENSES_IMMAT!F47)</f>
        <v/>
      </c>
      <c r="U47" s="150" t="str">
        <f>IF((ANXE_4_DEPENSES_IMMAT!G47)=0,"",ANXE_4_DEPENSES_IMMAT!G47)</f>
        <v/>
      </c>
      <c r="V47" s="143" t="str">
        <f>IF((ANXE_4_DEPENSES_IMMAT!H47)=0,"",ANXE_4_DEPENSES_IMMAT!H47)</f>
        <v/>
      </c>
      <c r="W47" s="138" t="str">
        <f>IF((ANXE_4_DEPENSES_IMMAT!I47)=0,"",ANXE_4_DEPENSES_IMMAT!I47)</f>
        <v/>
      </c>
      <c r="X47" s="139" t="str">
        <f>IF((ANXE_4_DEPENSES_IMMAT!J47)=0,"",ANXE_4_DEPENSES_IMMAT!J47)</f>
        <v/>
      </c>
      <c r="Y47" s="138" t="str">
        <f>IF((ANXE_4_DEPENSES_IMMAT!K47)=0,"",ANXE_4_DEPENSES_IMMAT!K47)</f>
        <v/>
      </c>
      <c r="Z47" s="139" t="str">
        <f>IF((ANXE_4_DEPENSES_IMMAT!L47)=0,"",ANXE_4_DEPENSES_IMMAT!L47)</f>
        <v/>
      </c>
      <c r="AA47" s="138" t="str">
        <f>IF((ANXE_4_DEPENSES_IMMAT!M47)=0,"",ANXE_4_DEPENSES_IMMAT!M47)</f>
        <v/>
      </c>
      <c r="AB47" s="81" t="str">
        <f>IF((ANXE_4_DEPENSES_IMMAT!N47)=0,"",ANXE_4_DEPENSES_IMMAT!N47)</f>
        <v/>
      </c>
      <c r="AC47" s="19"/>
      <c r="AD47" s="147"/>
      <c r="AE47" s="135" t="str">
        <f t="shared" si="2"/>
        <v/>
      </c>
      <c r="AF47" s="54" t="str">
        <f t="shared" si="0"/>
        <v/>
      </c>
      <c r="AG47" s="204" t="str">
        <f t="shared" si="3"/>
        <v/>
      </c>
      <c r="AH47" s="108" t="str">
        <f t="shared" si="4"/>
        <v/>
      </c>
      <c r="AI47" s="151"/>
      <c r="AJ47" s="67"/>
    </row>
    <row r="48" spans="1:36" x14ac:dyDescent="0.25">
      <c r="A48" s="3"/>
      <c r="B48" s="102"/>
      <c r="C48" s="86"/>
      <c r="D48" s="86"/>
      <c r="E48" s="85"/>
      <c r="F48" s="86"/>
      <c r="G48" s="127"/>
      <c r="H48" s="128"/>
      <c r="I48" s="139"/>
      <c r="J48" s="138"/>
      <c r="K48" s="139"/>
      <c r="L48" s="138"/>
      <c r="M48" s="135" t="str">
        <f t="shared" si="1"/>
        <v/>
      </c>
      <c r="N48" s="82"/>
      <c r="O48" s="19"/>
      <c r="P48" s="86" t="str">
        <f>IF((ANXE_4_DEPENSES_IMMAT!B48)=0,"",ANXE_4_DEPENSES_IMMAT!B48)</f>
        <v/>
      </c>
      <c r="Q48" s="154" t="str">
        <f>IF((ANXE_4_DEPENSES_IMMAT!C48)=0,"",ANXE_4_DEPENSES_IMMAT!C48)</f>
        <v/>
      </c>
      <c r="R48" s="85" t="str">
        <f>IF((ANXE_4_DEPENSES_IMMAT!D48)=0,"",ANXE_4_DEPENSES_IMMAT!D48)</f>
        <v/>
      </c>
      <c r="S48" s="86" t="str">
        <f>IF((ANXE_4_DEPENSES_IMMAT!E48)=0,"",ANXE_4_DEPENSES_IMMAT!E48)</f>
        <v/>
      </c>
      <c r="T48" s="85" t="str">
        <f>IF((ANXE_4_DEPENSES_IMMAT!F48)=0,"",ANXE_4_DEPENSES_IMMAT!F48)</f>
        <v/>
      </c>
      <c r="U48" s="150" t="str">
        <f>IF((ANXE_4_DEPENSES_IMMAT!G48)=0,"",ANXE_4_DEPENSES_IMMAT!G48)</f>
        <v/>
      </c>
      <c r="V48" s="143" t="str">
        <f>IF((ANXE_4_DEPENSES_IMMAT!H48)=0,"",ANXE_4_DEPENSES_IMMAT!H48)</f>
        <v/>
      </c>
      <c r="W48" s="138" t="str">
        <f>IF((ANXE_4_DEPENSES_IMMAT!I48)=0,"",ANXE_4_DEPENSES_IMMAT!I48)</f>
        <v/>
      </c>
      <c r="X48" s="139" t="str">
        <f>IF((ANXE_4_DEPENSES_IMMAT!J48)=0,"",ANXE_4_DEPENSES_IMMAT!J48)</f>
        <v/>
      </c>
      <c r="Y48" s="138" t="str">
        <f>IF((ANXE_4_DEPENSES_IMMAT!K48)=0,"",ANXE_4_DEPENSES_IMMAT!K48)</f>
        <v/>
      </c>
      <c r="Z48" s="139" t="str">
        <f>IF((ANXE_4_DEPENSES_IMMAT!L48)=0,"",ANXE_4_DEPENSES_IMMAT!L48)</f>
        <v/>
      </c>
      <c r="AA48" s="138" t="str">
        <f>IF((ANXE_4_DEPENSES_IMMAT!M48)=0,"",ANXE_4_DEPENSES_IMMAT!M48)</f>
        <v/>
      </c>
      <c r="AB48" s="81" t="str">
        <f>IF((ANXE_4_DEPENSES_IMMAT!N48)=0,"",ANXE_4_DEPENSES_IMMAT!N48)</f>
        <v/>
      </c>
      <c r="AC48" s="19"/>
      <c r="AD48" s="147"/>
      <c r="AE48" s="135" t="str">
        <f t="shared" si="2"/>
        <v/>
      </c>
      <c r="AF48" s="54" t="str">
        <f t="shared" si="0"/>
        <v/>
      </c>
      <c r="AG48" s="204" t="str">
        <f t="shared" si="3"/>
        <v/>
      </c>
      <c r="AH48" s="108" t="str">
        <f t="shared" si="4"/>
        <v/>
      </c>
      <c r="AI48" s="151"/>
      <c r="AJ48" s="67"/>
    </row>
    <row r="49" spans="1:36" x14ac:dyDescent="0.25">
      <c r="A49" s="3"/>
      <c r="B49" s="102"/>
      <c r="C49" s="86"/>
      <c r="D49" s="86"/>
      <c r="E49" s="85"/>
      <c r="F49" s="86"/>
      <c r="G49" s="127"/>
      <c r="H49" s="128"/>
      <c r="I49" s="139"/>
      <c r="J49" s="138"/>
      <c r="K49" s="139"/>
      <c r="L49" s="138"/>
      <c r="M49" s="135" t="str">
        <f t="shared" si="1"/>
        <v/>
      </c>
      <c r="N49" s="82"/>
      <c r="O49" s="19"/>
      <c r="P49" s="86" t="str">
        <f>IF((ANXE_4_DEPENSES_IMMAT!B49)=0,"",ANXE_4_DEPENSES_IMMAT!B49)</f>
        <v/>
      </c>
      <c r="Q49" s="154" t="str">
        <f>IF((ANXE_4_DEPENSES_IMMAT!C49)=0,"",ANXE_4_DEPENSES_IMMAT!C49)</f>
        <v/>
      </c>
      <c r="R49" s="85" t="str">
        <f>IF((ANXE_4_DEPENSES_IMMAT!D49)=0,"",ANXE_4_DEPENSES_IMMAT!D49)</f>
        <v/>
      </c>
      <c r="S49" s="86" t="str">
        <f>IF((ANXE_4_DEPENSES_IMMAT!E49)=0,"",ANXE_4_DEPENSES_IMMAT!E49)</f>
        <v/>
      </c>
      <c r="T49" s="85" t="str">
        <f>IF((ANXE_4_DEPENSES_IMMAT!F49)=0,"",ANXE_4_DEPENSES_IMMAT!F49)</f>
        <v/>
      </c>
      <c r="U49" s="150" t="str">
        <f>IF((ANXE_4_DEPENSES_IMMAT!G49)=0,"",ANXE_4_DEPENSES_IMMAT!G49)</f>
        <v/>
      </c>
      <c r="V49" s="143" t="str">
        <f>IF((ANXE_4_DEPENSES_IMMAT!H49)=0,"",ANXE_4_DEPENSES_IMMAT!H49)</f>
        <v/>
      </c>
      <c r="W49" s="138" t="str">
        <f>IF((ANXE_4_DEPENSES_IMMAT!I49)=0,"",ANXE_4_DEPENSES_IMMAT!I49)</f>
        <v/>
      </c>
      <c r="X49" s="139" t="str">
        <f>IF((ANXE_4_DEPENSES_IMMAT!J49)=0,"",ANXE_4_DEPENSES_IMMAT!J49)</f>
        <v/>
      </c>
      <c r="Y49" s="138" t="str">
        <f>IF((ANXE_4_DEPENSES_IMMAT!K49)=0,"",ANXE_4_DEPENSES_IMMAT!K49)</f>
        <v/>
      </c>
      <c r="Z49" s="139" t="str">
        <f>IF((ANXE_4_DEPENSES_IMMAT!L49)=0,"",ANXE_4_DEPENSES_IMMAT!L49)</f>
        <v/>
      </c>
      <c r="AA49" s="138" t="str">
        <f>IF((ANXE_4_DEPENSES_IMMAT!M49)=0,"",ANXE_4_DEPENSES_IMMAT!M49)</f>
        <v/>
      </c>
      <c r="AB49" s="81" t="str">
        <f>IF((ANXE_4_DEPENSES_IMMAT!N49)=0,"",ANXE_4_DEPENSES_IMMAT!N49)</f>
        <v/>
      </c>
      <c r="AC49" s="19"/>
      <c r="AD49" s="147"/>
      <c r="AE49" s="135" t="str">
        <f t="shared" si="2"/>
        <v/>
      </c>
      <c r="AF49" s="54" t="str">
        <f t="shared" si="0"/>
        <v/>
      </c>
      <c r="AG49" s="204" t="str">
        <f t="shared" si="3"/>
        <v/>
      </c>
      <c r="AH49" s="108" t="str">
        <f t="shared" si="4"/>
        <v/>
      </c>
      <c r="AI49" s="151"/>
      <c r="AJ49" s="67"/>
    </row>
    <row r="50" spans="1:36" x14ac:dyDescent="0.25">
      <c r="A50" s="3"/>
      <c r="B50" s="102"/>
      <c r="C50" s="86"/>
      <c r="D50" s="86"/>
      <c r="E50" s="85"/>
      <c r="F50" s="86"/>
      <c r="G50" s="127"/>
      <c r="H50" s="128"/>
      <c r="I50" s="139"/>
      <c r="J50" s="138"/>
      <c r="K50" s="139"/>
      <c r="L50" s="138"/>
      <c r="M50" s="135" t="str">
        <f t="shared" si="1"/>
        <v/>
      </c>
      <c r="N50" s="82"/>
      <c r="O50" s="19"/>
      <c r="P50" s="86" t="str">
        <f>IF((ANXE_4_DEPENSES_IMMAT!B50)=0,"",ANXE_4_DEPENSES_IMMAT!B50)</f>
        <v/>
      </c>
      <c r="Q50" s="154" t="str">
        <f>IF((ANXE_4_DEPENSES_IMMAT!C50)=0,"",ANXE_4_DEPENSES_IMMAT!C50)</f>
        <v/>
      </c>
      <c r="R50" s="85" t="str">
        <f>IF((ANXE_4_DEPENSES_IMMAT!D50)=0,"",ANXE_4_DEPENSES_IMMAT!D50)</f>
        <v/>
      </c>
      <c r="S50" s="86" t="str">
        <f>IF((ANXE_4_DEPENSES_IMMAT!E50)=0,"",ANXE_4_DEPENSES_IMMAT!E50)</f>
        <v/>
      </c>
      <c r="T50" s="85" t="str">
        <f>IF((ANXE_4_DEPENSES_IMMAT!F50)=0,"",ANXE_4_DEPENSES_IMMAT!F50)</f>
        <v/>
      </c>
      <c r="U50" s="150" t="str">
        <f>IF((ANXE_4_DEPENSES_IMMAT!G50)=0,"",ANXE_4_DEPENSES_IMMAT!G50)</f>
        <v/>
      </c>
      <c r="V50" s="143" t="str">
        <f>IF((ANXE_4_DEPENSES_IMMAT!H50)=0,"",ANXE_4_DEPENSES_IMMAT!H50)</f>
        <v/>
      </c>
      <c r="W50" s="138" t="str">
        <f>IF((ANXE_4_DEPENSES_IMMAT!I50)=0,"",ANXE_4_DEPENSES_IMMAT!I50)</f>
        <v/>
      </c>
      <c r="X50" s="139" t="str">
        <f>IF((ANXE_4_DEPENSES_IMMAT!J50)=0,"",ANXE_4_DEPENSES_IMMAT!J50)</f>
        <v/>
      </c>
      <c r="Y50" s="138" t="str">
        <f>IF((ANXE_4_DEPENSES_IMMAT!K50)=0,"",ANXE_4_DEPENSES_IMMAT!K50)</f>
        <v/>
      </c>
      <c r="Z50" s="139" t="str">
        <f>IF((ANXE_4_DEPENSES_IMMAT!L50)=0,"",ANXE_4_DEPENSES_IMMAT!L50)</f>
        <v/>
      </c>
      <c r="AA50" s="138" t="str">
        <f>IF((ANXE_4_DEPENSES_IMMAT!M50)=0,"",ANXE_4_DEPENSES_IMMAT!M50)</f>
        <v/>
      </c>
      <c r="AB50" s="81" t="str">
        <f>IF((ANXE_4_DEPENSES_IMMAT!N50)=0,"",ANXE_4_DEPENSES_IMMAT!N50)</f>
        <v/>
      </c>
      <c r="AC50" s="19"/>
      <c r="AD50" s="147"/>
      <c r="AE50" s="135" t="str">
        <f t="shared" si="2"/>
        <v/>
      </c>
      <c r="AF50" s="54" t="str">
        <f t="shared" si="0"/>
        <v/>
      </c>
      <c r="AG50" s="204" t="str">
        <f t="shared" si="3"/>
        <v/>
      </c>
      <c r="AH50" s="108" t="str">
        <f t="shared" si="4"/>
        <v/>
      </c>
      <c r="AI50" s="151"/>
      <c r="AJ50" s="67"/>
    </row>
    <row r="51" spans="1:36" x14ac:dyDescent="0.25">
      <c r="I51" s="13"/>
      <c r="J51" s="13"/>
      <c r="K51" s="13"/>
      <c r="L51" s="13"/>
      <c r="M51" s="13"/>
      <c r="N51" s="13"/>
    </row>
    <row r="52" spans="1:36" x14ac:dyDescent="0.25">
      <c r="I52" s="13"/>
      <c r="J52" s="13"/>
      <c r="K52" s="13"/>
      <c r="L52" s="13"/>
      <c r="M52" s="13"/>
      <c r="N52" s="13"/>
    </row>
    <row r="53" spans="1:36" x14ac:dyDescent="0.25">
      <c r="I53" s="13"/>
      <c r="J53" s="13"/>
      <c r="K53" s="13"/>
      <c r="L53" s="13"/>
      <c r="M53" s="13"/>
      <c r="N53" s="13"/>
    </row>
    <row r="54" spans="1:36" x14ac:dyDescent="0.25">
      <c r="I54" s="13"/>
      <c r="J54" s="13"/>
      <c r="K54" s="13"/>
      <c r="L54" s="13"/>
      <c r="M54" s="13"/>
      <c r="N54" s="13"/>
    </row>
    <row r="55" spans="1:36" x14ac:dyDescent="0.25">
      <c r="I55" s="13"/>
      <c r="J55" s="13"/>
      <c r="K55" s="13"/>
      <c r="L55" s="13"/>
      <c r="M55" s="13"/>
      <c r="N55" s="13"/>
    </row>
    <row r="56" spans="1:36" x14ac:dyDescent="0.25">
      <c r="I56" s="13"/>
      <c r="J56" s="13"/>
      <c r="K56" s="13"/>
      <c r="L56" s="13"/>
      <c r="M56" s="13"/>
      <c r="N56" s="13"/>
    </row>
    <row r="57" spans="1:36" x14ac:dyDescent="0.25">
      <c r="I57" s="13"/>
      <c r="J57" s="13"/>
      <c r="K57" s="13"/>
      <c r="L57" s="13"/>
      <c r="M57" s="13"/>
      <c r="N57" s="13"/>
    </row>
    <row r="58" spans="1:36" x14ac:dyDescent="0.25">
      <c r="I58" s="13"/>
      <c r="J58" s="13"/>
      <c r="K58" s="13"/>
      <c r="L58" s="13"/>
      <c r="M58" s="13"/>
      <c r="N58" s="13"/>
    </row>
    <row r="59" spans="1:36" x14ac:dyDescent="0.25">
      <c r="I59" s="13"/>
      <c r="J59" s="13"/>
      <c r="K59" s="13"/>
      <c r="L59" s="13"/>
      <c r="M59" s="13"/>
      <c r="N59" s="13"/>
    </row>
    <row r="60" spans="1:36" x14ac:dyDescent="0.25">
      <c r="I60" s="13"/>
      <c r="J60" s="13"/>
      <c r="K60" s="13"/>
      <c r="L60" s="13"/>
      <c r="M60" s="13"/>
      <c r="N60" s="13"/>
    </row>
    <row r="61" spans="1:36" x14ac:dyDescent="0.25">
      <c r="I61" s="13"/>
      <c r="J61" s="13"/>
      <c r="K61" s="13"/>
      <c r="L61" s="13"/>
      <c r="M61" s="13"/>
      <c r="N61" s="13"/>
    </row>
    <row r="62" spans="1:36" x14ac:dyDescent="0.25">
      <c r="I62" s="13"/>
      <c r="J62" s="13"/>
      <c r="K62" s="13"/>
      <c r="L62" s="13"/>
      <c r="M62" s="13"/>
      <c r="N62" s="13"/>
    </row>
    <row r="63" spans="1:36" x14ac:dyDescent="0.25">
      <c r="I63" s="13"/>
      <c r="J63" s="13"/>
      <c r="K63" s="13"/>
      <c r="L63" s="13"/>
      <c r="M63" s="13"/>
      <c r="N63" s="13"/>
    </row>
    <row r="64" spans="1:36" x14ac:dyDescent="0.25">
      <c r="I64" s="13"/>
      <c r="J64" s="13"/>
      <c r="K64" s="13"/>
      <c r="L64" s="13"/>
      <c r="M64" s="13"/>
      <c r="N64" s="13"/>
    </row>
    <row r="65" spans="9:14" x14ac:dyDescent="0.25">
      <c r="I65" s="13"/>
      <c r="J65" s="13"/>
      <c r="K65" s="13"/>
      <c r="L65" s="13"/>
      <c r="M65" s="13"/>
      <c r="N65" s="13"/>
    </row>
  </sheetData>
  <sheetProtection algorithmName="SHA-512" hashValue="gyx9Dt2apWrhdiVqF9VfHZvC8hw89SZ+joglX2CKlLPK5yyPZeUwrEcwdDchq+JnlDBQlAGhBQsGNuul3BbpSw==" saltValue="B26rTGOwP3vI3sDuDeQ7ig==" spinCount="100000" sheet="1" objects="1" scenarios="1"/>
  <mergeCells count="7">
    <mergeCell ref="AD11:AJ11"/>
    <mergeCell ref="C5:I5"/>
    <mergeCell ref="C6:I6"/>
    <mergeCell ref="F10:G10"/>
    <mergeCell ref="P11:AB11"/>
    <mergeCell ref="E9:G9"/>
    <mergeCell ref="C7:I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369769-994B-4465-AF37-AA1061454025}">
          <x14:formula1>
            <xm:f>Qualification!$D$7</xm:f>
          </x14:formula1>
          <xm:sqref>C13:C50</xm:sqref>
        </x14:dataValidation>
        <x14:dataValidation type="list" allowBlank="1" showInputMessage="1" showErrorMessage="1" xr:uid="{3F23D039-88AD-4D70-AFBC-01D87E265D94}">
          <x14:formula1>
            <xm:f>Qualification!$A$22:$A$23</xm:f>
          </x14:formula1>
          <xm:sqref>D13:D50 R13:R50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N29"/>
  <sheetViews>
    <sheetView zoomScale="110" zoomScaleNormal="110" workbookViewId="0">
      <selection activeCell="D15" sqref="D15"/>
    </sheetView>
  </sheetViews>
  <sheetFormatPr baseColWidth="10" defaultColWidth="11.5703125" defaultRowHeight="15" outlineLevelCol="1" x14ac:dyDescent="0.25"/>
  <cols>
    <col min="1" max="1" width="1.42578125" style="12" customWidth="1"/>
    <col min="2" max="2" width="13.5703125" style="12" customWidth="1"/>
    <col min="3" max="3" width="40.42578125" style="12" customWidth="1"/>
    <col min="4" max="4" width="103.140625" style="12" customWidth="1"/>
    <col min="5" max="5" width="39.85546875" style="12" customWidth="1"/>
    <col min="6" max="6" width="14.7109375" style="12" bestFit="1" customWidth="1"/>
    <col min="7" max="7" width="14.42578125" style="12" hidden="1" customWidth="1" outlineLevel="1"/>
    <col min="8" max="8" width="40.85546875" style="12" hidden="1" customWidth="1" outlineLevel="1"/>
    <col min="9" max="9" width="82.85546875" style="12" hidden="1" customWidth="1" outlineLevel="1"/>
    <col min="10" max="13" width="11.5703125" style="12" hidden="1" customWidth="1" outlineLevel="1"/>
    <col min="14" max="14" width="11.5703125" style="12" collapsed="1"/>
    <col min="15" max="16384" width="11.5703125" style="12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0" x14ac:dyDescent="0.4">
      <c r="A2" s="19"/>
      <c r="B2" s="26" t="s">
        <v>190</v>
      </c>
      <c r="E2" s="19"/>
      <c r="F2" s="19"/>
      <c r="G2" s="19"/>
      <c r="H2" s="19"/>
      <c r="I2" s="19"/>
      <c r="J2" s="19"/>
      <c r="K2" s="19"/>
      <c r="L2" s="19"/>
    </row>
    <row r="3" spans="1:12" ht="28.5" x14ac:dyDescent="0.45">
      <c r="A3" s="19"/>
      <c r="B3" s="28" t="s">
        <v>1</v>
      </c>
      <c r="C3" s="19"/>
      <c r="D3" s="19"/>
      <c r="E3" s="19"/>
      <c r="F3" s="19"/>
      <c r="G3" s="19"/>
      <c r="H3" s="50" t="s">
        <v>191</v>
      </c>
      <c r="I3" s="19"/>
      <c r="J3" s="19"/>
      <c r="K3" s="19"/>
      <c r="L3" s="19"/>
    </row>
    <row r="4" spans="1:12" ht="18" x14ac:dyDescent="0.25">
      <c r="A4" s="19"/>
      <c r="B4" s="28"/>
      <c r="C4" s="19"/>
      <c r="D4" s="19"/>
      <c r="F4" s="19"/>
      <c r="G4" s="19"/>
      <c r="H4" s="19"/>
      <c r="I4" s="19"/>
      <c r="J4" s="19"/>
      <c r="K4" s="19"/>
      <c r="L4" s="19"/>
    </row>
    <row r="5" spans="1:12" ht="18" x14ac:dyDescent="0.25">
      <c r="A5" s="19"/>
      <c r="B5" s="266" t="s">
        <v>85</v>
      </c>
      <c r="C5" s="267"/>
      <c r="D5" s="218" t="str">
        <f>IF(ISBLANK(NOTICE!D15),"Vous devez renseigner l'onglet NOTICE",NOTICE!D15)</f>
        <v>Vous devez renseigner l'onglet NOTICE</v>
      </c>
      <c r="E5" s="19"/>
      <c r="F5" s="19"/>
      <c r="G5" s="19"/>
      <c r="H5" s="19"/>
      <c r="I5" s="19"/>
      <c r="J5" s="19"/>
      <c r="K5" s="19"/>
    </row>
    <row r="6" spans="1:12" ht="18" x14ac:dyDescent="0.25">
      <c r="A6" s="19"/>
      <c r="B6" s="268" t="s">
        <v>86</v>
      </c>
      <c r="C6" s="269"/>
      <c r="D6" s="219" t="str">
        <f>IF(ISBLANK(NOTICE!D16),"Vous devez renseigner l'onglet NOTICE",NOTICE!D16)</f>
        <v>Vous devez renseigner l'onglet NOTICE</v>
      </c>
      <c r="E6" s="19"/>
      <c r="F6" s="19"/>
      <c r="G6" s="19"/>
      <c r="H6" s="19"/>
      <c r="I6" s="19"/>
      <c r="J6" s="19"/>
      <c r="K6" s="19"/>
    </row>
    <row r="7" spans="1:12" ht="18" x14ac:dyDescent="0.25">
      <c r="A7" s="19"/>
      <c r="B7" s="253" t="s">
        <v>16</v>
      </c>
      <c r="C7" s="253"/>
      <c r="D7" s="218" t="str">
        <f>IF(ISBLANK(NOTICE!D17),"Vous devez renseigner l'onglet NOTICE",NOTICE!D17)</f>
        <v>Vous devez renseigner l'onglet NOTICE</v>
      </c>
      <c r="E7" s="19"/>
      <c r="F7" s="19"/>
      <c r="G7" s="19"/>
      <c r="H7" s="19"/>
      <c r="I7" s="19"/>
      <c r="J7" s="19"/>
      <c r="K7" s="19"/>
    </row>
    <row r="8" spans="1:12" ht="21" x14ac:dyDescent="0.25">
      <c r="A8" s="19"/>
      <c r="B8" s="29"/>
      <c r="C8" s="29"/>
      <c r="D8" s="29"/>
      <c r="E8" s="19"/>
      <c r="F8" s="19"/>
      <c r="G8" s="19"/>
      <c r="H8" s="19"/>
      <c r="I8" s="165"/>
      <c r="J8" s="19"/>
      <c r="K8" s="19"/>
    </row>
    <row r="9" spans="1:12" x14ac:dyDescent="0.25">
      <c r="A9" s="19"/>
      <c r="B9" s="30" t="s">
        <v>192</v>
      </c>
      <c r="C9" s="19"/>
      <c r="D9" s="19"/>
      <c r="E9" s="19"/>
      <c r="F9" s="19"/>
      <c r="G9" s="30" t="s">
        <v>192</v>
      </c>
      <c r="H9" s="19"/>
      <c r="I9" s="19"/>
      <c r="J9" s="19"/>
      <c r="K9" s="19"/>
    </row>
    <row r="10" spans="1:12" x14ac:dyDescent="0.25">
      <c r="A10" s="19"/>
      <c r="B10" s="31"/>
      <c r="C10" s="186" t="s">
        <v>193</v>
      </c>
      <c r="D10" s="30"/>
      <c r="E10" s="30"/>
      <c r="F10" s="19"/>
      <c r="G10" s="31"/>
      <c r="H10" s="270" t="s">
        <v>194</v>
      </c>
      <c r="I10" s="270"/>
      <c r="J10" s="270"/>
      <c r="K10" s="270"/>
    </row>
    <row r="11" spans="1:12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2" ht="15.75" x14ac:dyDescent="0.25">
      <c r="A12" s="19"/>
      <c r="B12" s="19"/>
      <c r="C12" s="111" t="s">
        <v>307</v>
      </c>
      <c r="D12" s="110" t="s">
        <v>195</v>
      </c>
      <c r="E12" s="214"/>
      <c r="F12" s="19"/>
      <c r="G12" s="19"/>
      <c r="H12" s="111" t="s">
        <v>196</v>
      </c>
      <c r="I12" s="110" t="s">
        <v>195</v>
      </c>
      <c r="J12" s="214"/>
      <c r="K12" s="19"/>
    </row>
    <row r="13" spans="1:12" x14ac:dyDescent="0.25">
      <c r="A13" s="19"/>
      <c r="B13" s="19"/>
      <c r="C13" s="112" t="s">
        <v>21</v>
      </c>
      <c r="D13" s="109">
        <f>ANXE_1_DEPENSES_PERS!F10</f>
        <v>0</v>
      </c>
      <c r="E13" s="214"/>
      <c r="F13" s="19"/>
      <c r="G13" s="19"/>
      <c r="H13" s="112" t="s">
        <v>21</v>
      </c>
      <c r="I13" s="109">
        <f>ANXE_1_DEPENSES_PERS!P10</f>
        <v>0</v>
      </c>
      <c r="J13" s="214"/>
      <c r="K13" s="19"/>
    </row>
    <row r="14" spans="1:12" x14ac:dyDescent="0.25">
      <c r="A14" s="19"/>
      <c r="B14" s="19"/>
      <c r="C14" s="112" t="s">
        <v>113</v>
      </c>
      <c r="D14" s="108">
        <f>SUM(ANXE_2_PRESTA_SERVICE!F10)+SUMIF(ANXE_COMMANDE_PUBLIQUE!C19:C102,C14,ANXE_COMMANDE_PUBLIQUE!K19:K102)</f>
        <v>0</v>
      </c>
      <c r="E14" s="214"/>
      <c r="F14" s="19"/>
      <c r="G14" s="19"/>
      <c r="H14" s="112" t="s">
        <v>113</v>
      </c>
      <c r="I14" s="108">
        <f>SUM(ANXE_2_PRESTA_SERVICE!AJ6)+SUMIF(ANXE_COMMANDE_PUBLIQUE!N19:N102,H14,ANXE_COMMANDE_PUBLIQUE!R19:R102)</f>
        <v>0</v>
      </c>
      <c r="J14" s="214"/>
      <c r="K14" s="19"/>
    </row>
    <row r="15" spans="1:12" x14ac:dyDescent="0.25">
      <c r="A15" s="19"/>
      <c r="B15" s="19"/>
      <c r="C15" s="112" t="s">
        <v>109</v>
      </c>
      <c r="D15" s="109">
        <f>SUM(ANXE_3_MATERIEL_EQUIPEMENT!F10)+SUMIF(ANXE_COMMANDE_PUBLIQUE!C19:C102,C15,ANXE_COMMANDE_PUBLIQUE!K19:K102)</f>
        <v>0</v>
      </c>
      <c r="E15" s="214"/>
      <c r="F15" s="19"/>
      <c r="G15" s="19"/>
      <c r="H15" s="112" t="s">
        <v>109</v>
      </c>
      <c r="I15" s="108">
        <f>SUMIF(ANXE_3_MATERIEL_EQUIPEMENT!R13:R100,H15,ANXE_3_MATERIEL_EQUIPEMENT!AI13:AI100)+SUMIF(ANXE_COMMANDE_PUBLIQUE!$N$19:$N$102,H15,ANXE_COMMANDE_PUBLIQUE!$T$19:$T$102)</f>
        <v>0</v>
      </c>
      <c r="J15" s="214"/>
      <c r="K15" s="19"/>
    </row>
    <row r="16" spans="1:12" x14ac:dyDescent="0.25">
      <c r="A16" s="19"/>
      <c r="B16" s="19"/>
      <c r="C16" s="112" t="s">
        <v>304</v>
      </c>
      <c r="D16" s="109">
        <f>SUMIF(ANXE_COMMANDE_PUBLIQUE!C19:C102,C16,ANXE_COMMANDE_PUBLIQUE!K19:K102)+ANXE_4_DEPENSES_IMMAT!F10</f>
        <v>0</v>
      </c>
      <c r="E16" s="214"/>
      <c r="F16" s="19"/>
      <c r="G16" s="19"/>
      <c r="H16" s="112" t="s">
        <v>118</v>
      </c>
      <c r="I16" s="108">
        <f>SUMIF(ANXE_COMMANDE_PUBLIQUE!N19:N102,H16,ANXE_COMMANDE_PUBLIQUE!T19:T102)+ANXE_4_DEPENSES_IMMAT!AH8</f>
        <v>0</v>
      </c>
      <c r="J16" s="214"/>
      <c r="K16" s="19"/>
    </row>
    <row r="17" spans="1:12" ht="14.25" customHeight="1" x14ac:dyDescent="0.25">
      <c r="A17" s="19"/>
      <c r="B17" s="19"/>
      <c r="C17" s="112" t="s">
        <v>197</v>
      </c>
      <c r="D17" s="109">
        <f>IF((B10)="X",MIN(1300,D13*8%),0)</f>
        <v>0</v>
      </c>
      <c r="E17" s="214"/>
      <c r="F17" s="19"/>
      <c r="G17" s="19"/>
      <c r="H17" s="112" t="s">
        <v>197</v>
      </c>
      <c r="I17" s="109">
        <f>IF((G10)="X",MIN(1300,I13*8%),0)</f>
        <v>0</v>
      </c>
      <c r="J17" s="214"/>
      <c r="K17" s="19"/>
    </row>
    <row r="18" spans="1:12" x14ac:dyDescent="0.25">
      <c r="A18" s="19"/>
      <c r="B18" s="19"/>
      <c r="C18" s="113" t="s">
        <v>198</v>
      </c>
      <c r="D18" s="114">
        <f>SUM(D13:D17)</f>
        <v>0</v>
      </c>
      <c r="E18" s="22"/>
      <c r="F18" s="19"/>
      <c r="G18" s="19"/>
      <c r="H18" s="113" t="s">
        <v>198</v>
      </c>
      <c r="I18" s="114">
        <f>SUM(I13:I17)</f>
        <v>0</v>
      </c>
      <c r="J18" s="214"/>
      <c r="K18" s="19"/>
    </row>
    <row r="19" spans="1:12" x14ac:dyDescent="0.25">
      <c r="A19" s="19"/>
      <c r="B19" s="19"/>
      <c r="C19" s="19"/>
      <c r="D19" s="19"/>
      <c r="E19" s="19"/>
      <c r="F19" s="19"/>
      <c r="G19" s="19"/>
      <c r="J19" s="19"/>
      <c r="K19" s="19"/>
      <c r="L19" s="19"/>
    </row>
    <row r="20" spans="1:12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5.75" x14ac:dyDescent="0.25">
      <c r="A21" s="19"/>
      <c r="B21" s="19"/>
      <c r="C21" s="59"/>
      <c r="D21" s="33"/>
      <c r="E21" s="19"/>
      <c r="F21" s="19"/>
      <c r="G21" s="19"/>
      <c r="H21" s="19"/>
      <c r="I21" s="19"/>
      <c r="J21" s="19"/>
      <c r="K21" s="19"/>
      <c r="L21" s="19"/>
    </row>
    <row r="22" spans="1:12" ht="15.75" x14ac:dyDescent="0.25">
      <c r="A22" s="19"/>
      <c r="B22" s="19"/>
      <c r="C22" s="32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5">
      <c r="A27" s="19"/>
    </row>
    <row r="29" spans="1:12" x14ac:dyDescent="0.25">
      <c r="C29" s="24"/>
      <c r="D29" s="206"/>
    </row>
  </sheetData>
  <sheetProtection algorithmName="SHA-512" hashValue="TWzRMTTM8X/HrafIl1EogqZSwRhLvaMyhVqZbyursINdkjajDxp66AonoY5rWr99bYr2fhrPEcRQ4zbI+i7ZiA==" saltValue="hu8YzzoLtTHOVbAuRJc0+g==" spinCount="100000" sheet="1" objects="1" scenarios="1"/>
  <mergeCells count="4">
    <mergeCell ref="B5:C5"/>
    <mergeCell ref="B6:C6"/>
    <mergeCell ref="B7:C7"/>
    <mergeCell ref="H10:K10"/>
  </mergeCells>
  <dataValidations count="1">
    <dataValidation type="list" allowBlank="1" showInputMessage="1" showErrorMessage="1" sqref="B10 G10" xr:uid="{8104C89B-86D2-404A-BA90-F5D819F8A9F3}">
      <formula1>"X"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8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133.140625" customWidth="1"/>
    <col min="2" max="2" width="26.42578125" customWidth="1"/>
    <col min="4" max="5" width="51.140625" bestFit="1" customWidth="1"/>
    <col min="8" max="8" width="11.42578125" customWidth="1"/>
  </cols>
  <sheetData>
    <row r="1" spans="1:5" x14ac:dyDescent="0.25">
      <c r="A1" t="s">
        <v>199</v>
      </c>
    </row>
    <row r="2" spans="1:5" x14ac:dyDescent="0.25">
      <c r="A2" t="s">
        <v>200</v>
      </c>
      <c r="D2" s="48" t="s">
        <v>201</v>
      </c>
    </row>
    <row r="3" spans="1:5" x14ac:dyDescent="0.25">
      <c r="A3" t="s">
        <v>202</v>
      </c>
      <c r="D3" t="s">
        <v>21</v>
      </c>
      <c r="E3" s="47" t="s">
        <v>189</v>
      </c>
    </row>
    <row r="4" spans="1:5" x14ac:dyDescent="0.25">
      <c r="A4" t="s">
        <v>203</v>
      </c>
      <c r="D4" t="s">
        <v>118</v>
      </c>
      <c r="E4" s="23" t="s">
        <v>21</v>
      </c>
    </row>
    <row r="5" spans="1:5" x14ac:dyDescent="0.25">
      <c r="A5" t="s">
        <v>204</v>
      </c>
      <c r="D5" s="23" t="s">
        <v>109</v>
      </c>
      <c r="E5" s="23" t="s">
        <v>197</v>
      </c>
    </row>
    <row r="6" spans="1:5" x14ac:dyDescent="0.25">
      <c r="A6" t="s">
        <v>205</v>
      </c>
      <c r="D6" s="23" t="s">
        <v>114</v>
      </c>
      <c r="E6" s="23" t="s">
        <v>109</v>
      </c>
    </row>
    <row r="7" spans="1:5" x14ac:dyDescent="0.25">
      <c r="D7" t="s">
        <v>189</v>
      </c>
      <c r="E7" s="23" t="s">
        <v>118</v>
      </c>
    </row>
    <row r="8" spans="1:5" x14ac:dyDescent="0.25">
      <c r="C8" t="s">
        <v>300</v>
      </c>
      <c r="E8" s="25" t="s">
        <v>206</v>
      </c>
    </row>
    <row r="9" spans="1:5" x14ac:dyDescent="0.25">
      <c r="A9" s="23" t="s">
        <v>21</v>
      </c>
      <c r="C9" t="s">
        <v>301</v>
      </c>
    </row>
    <row r="10" spans="1:5" x14ac:dyDescent="0.25">
      <c r="A10" s="23" t="s">
        <v>118</v>
      </c>
      <c r="D10" t="s">
        <v>110</v>
      </c>
    </row>
    <row r="11" spans="1:5" x14ac:dyDescent="0.25">
      <c r="A11" s="23" t="s">
        <v>109</v>
      </c>
      <c r="D11" t="s">
        <v>207</v>
      </c>
    </row>
    <row r="12" spans="1:5" x14ac:dyDescent="0.25">
      <c r="A12" s="25" t="s">
        <v>113</v>
      </c>
      <c r="D12" t="s">
        <v>116</v>
      </c>
      <c r="E12" s="112" t="s">
        <v>21</v>
      </c>
    </row>
    <row r="13" spans="1:5" x14ac:dyDescent="0.25">
      <c r="E13" s="112" t="s">
        <v>113</v>
      </c>
    </row>
    <row r="14" spans="1:5" x14ac:dyDescent="0.25">
      <c r="A14" s="199" t="s">
        <v>208</v>
      </c>
      <c r="D14" t="s">
        <v>115</v>
      </c>
      <c r="E14" s="112" t="s">
        <v>109</v>
      </c>
    </row>
    <row r="15" spans="1:5" x14ac:dyDescent="0.25">
      <c r="A15" s="23" t="s">
        <v>109</v>
      </c>
      <c r="D15" t="s">
        <v>111</v>
      </c>
      <c r="E15" s="112" t="s">
        <v>28</v>
      </c>
    </row>
    <row r="16" spans="1:5" x14ac:dyDescent="0.25">
      <c r="A16" s="25" t="s">
        <v>113</v>
      </c>
      <c r="E16" s="112" t="s">
        <v>197</v>
      </c>
    </row>
    <row r="17" spans="1:5" x14ac:dyDescent="0.25">
      <c r="A17" s="23" t="s">
        <v>118</v>
      </c>
    </row>
    <row r="18" spans="1:5" x14ac:dyDescent="0.25">
      <c r="A18" s="12"/>
      <c r="D18" t="s">
        <v>112</v>
      </c>
      <c r="E18" s="200" t="s">
        <v>209</v>
      </c>
    </row>
    <row r="19" spans="1:5" x14ac:dyDescent="0.25">
      <c r="A19" s="12"/>
      <c r="D19" t="s">
        <v>119</v>
      </c>
      <c r="E19" t="s">
        <v>118</v>
      </c>
    </row>
    <row r="20" spans="1:5" x14ac:dyDescent="0.25">
      <c r="A20" s="12"/>
      <c r="D20" t="s">
        <v>117</v>
      </c>
      <c r="E20" s="23" t="s">
        <v>109</v>
      </c>
    </row>
    <row r="21" spans="1:5" x14ac:dyDescent="0.25">
      <c r="A21" s="12" t="s">
        <v>210</v>
      </c>
      <c r="D21" t="s">
        <v>120</v>
      </c>
      <c r="E21" s="23" t="s">
        <v>114</v>
      </c>
    </row>
    <row r="22" spans="1:5" ht="15.75" thickBot="1" x14ac:dyDescent="0.3">
      <c r="A22" s="12" t="s">
        <v>173</v>
      </c>
    </row>
    <row r="23" spans="1:5" ht="15.75" thickBot="1" x14ac:dyDescent="0.3">
      <c r="A23" s="12" t="s">
        <v>211</v>
      </c>
      <c r="B23" s="40" t="s">
        <v>144</v>
      </c>
      <c r="C23" s="41">
        <v>4.5</v>
      </c>
    </row>
    <row r="24" spans="1:5" ht="26.25" thickBot="1" x14ac:dyDescent="0.3">
      <c r="A24" s="12"/>
      <c r="B24" s="40" t="s">
        <v>212</v>
      </c>
      <c r="C24" s="41">
        <v>39.94</v>
      </c>
      <c r="E24" t="s">
        <v>118</v>
      </c>
    </row>
    <row r="25" spans="1:5" ht="39" thickBot="1" x14ac:dyDescent="0.3">
      <c r="B25" s="40" t="s">
        <v>213</v>
      </c>
      <c r="C25" s="41">
        <v>26.91</v>
      </c>
      <c r="E25" s="23" t="s">
        <v>114</v>
      </c>
    </row>
    <row r="26" spans="1:5" ht="31.5" x14ac:dyDescent="0.25">
      <c r="A26" s="34" t="s">
        <v>214</v>
      </c>
      <c r="B26" s="35" t="s">
        <v>215</v>
      </c>
      <c r="C26" s="35" t="s">
        <v>216</v>
      </c>
    </row>
    <row r="27" spans="1:5" ht="15.75" x14ac:dyDescent="0.25">
      <c r="A27" s="36" t="s">
        <v>217</v>
      </c>
      <c r="B27" s="37" t="s">
        <v>218</v>
      </c>
      <c r="C27" s="38">
        <v>26.91</v>
      </c>
    </row>
    <row r="28" spans="1:5" ht="15.75" x14ac:dyDescent="0.25">
      <c r="A28" s="36" t="s">
        <v>219</v>
      </c>
      <c r="B28" s="37" t="s">
        <v>218</v>
      </c>
      <c r="C28" s="38">
        <v>26.91</v>
      </c>
    </row>
    <row r="29" spans="1:5" ht="15.75" x14ac:dyDescent="0.25">
      <c r="A29" s="36" t="s">
        <v>220</v>
      </c>
      <c r="B29" s="37" t="s">
        <v>218</v>
      </c>
      <c r="C29" s="38">
        <v>26.91</v>
      </c>
    </row>
    <row r="30" spans="1:5" ht="15.75" x14ac:dyDescent="0.25">
      <c r="A30" s="36" t="s">
        <v>221</v>
      </c>
      <c r="B30" s="37" t="s">
        <v>218</v>
      </c>
      <c r="C30" s="38">
        <v>26.91</v>
      </c>
    </row>
    <row r="31" spans="1:5" ht="15.75" x14ac:dyDescent="0.25">
      <c r="A31" s="36" t="s">
        <v>222</v>
      </c>
      <c r="B31" s="37" t="s">
        <v>218</v>
      </c>
      <c r="C31" s="38">
        <v>26.91</v>
      </c>
    </row>
    <row r="32" spans="1:5" ht="15.75" x14ac:dyDescent="0.25">
      <c r="A32" s="36" t="s">
        <v>223</v>
      </c>
      <c r="B32" s="37" t="s">
        <v>218</v>
      </c>
      <c r="C32" s="38">
        <v>26.91</v>
      </c>
    </row>
    <row r="33" spans="1:3" ht="15.75" x14ac:dyDescent="0.25">
      <c r="A33" s="36" t="s">
        <v>224</v>
      </c>
      <c r="B33" s="37" t="s">
        <v>218</v>
      </c>
      <c r="C33" s="38">
        <v>26.91</v>
      </c>
    </row>
    <row r="34" spans="1:3" ht="15.75" x14ac:dyDescent="0.25">
      <c r="A34" s="36" t="s">
        <v>225</v>
      </c>
      <c r="B34" s="37" t="s">
        <v>218</v>
      </c>
      <c r="C34" s="38">
        <v>26.91</v>
      </c>
    </row>
    <row r="35" spans="1:3" ht="15.75" x14ac:dyDescent="0.25">
      <c r="A35" s="36" t="s">
        <v>226</v>
      </c>
      <c r="B35" s="37" t="s">
        <v>218</v>
      </c>
      <c r="C35" s="38">
        <v>26.91</v>
      </c>
    </row>
    <row r="36" spans="1:3" ht="15.75" x14ac:dyDescent="0.25">
      <c r="A36" s="36" t="s">
        <v>227</v>
      </c>
      <c r="B36" s="37" t="s">
        <v>218</v>
      </c>
      <c r="C36" s="38">
        <v>26.91</v>
      </c>
    </row>
    <row r="37" spans="1:3" ht="15.75" x14ac:dyDescent="0.25">
      <c r="A37" s="36" t="s">
        <v>228</v>
      </c>
      <c r="B37" s="37" t="s">
        <v>218</v>
      </c>
      <c r="C37" s="38">
        <v>26.91</v>
      </c>
    </row>
    <row r="38" spans="1:3" ht="15.75" x14ac:dyDescent="0.25">
      <c r="A38" s="36" t="s">
        <v>229</v>
      </c>
      <c r="B38" s="37" t="s">
        <v>218</v>
      </c>
      <c r="C38" s="38">
        <v>26.91</v>
      </c>
    </row>
    <row r="39" spans="1:3" ht="15.75" x14ac:dyDescent="0.25">
      <c r="A39" s="36" t="s">
        <v>230</v>
      </c>
      <c r="B39" s="37" t="s">
        <v>218</v>
      </c>
      <c r="C39" s="38">
        <v>26.91</v>
      </c>
    </row>
    <row r="40" spans="1:3" ht="15.75" x14ac:dyDescent="0.25">
      <c r="A40" s="36" t="s">
        <v>231</v>
      </c>
      <c r="B40" s="37" t="s">
        <v>218</v>
      </c>
      <c r="C40" s="38">
        <v>26.91</v>
      </c>
    </row>
    <row r="41" spans="1:3" ht="15.75" x14ac:dyDescent="0.25">
      <c r="A41" s="36" t="s">
        <v>232</v>
      </c>
      <c r="B41" s="37" t="s">
        <v>218</v>
      </c>
      <c r="C41" s="38">
        <v>26.91</v>
      </c>
    </row>
    <row r="42" spans="1:3" ht="15.75" x14ac:dyDescent="0.25">
      <c r="A42" s="36" t="s">
        <v>233</v>
      </c>
      <c r="B42" s="37" t="s">
        <v>218</v>
      </c>
      <c r="C42" s="38">
        <v>26.91</v>
      </c>
    </row>
    <row r="43" spans="1:3" ht="15.75" x14ac:dyDescent="0.25">
      <c r="A43" s="36" t="s">
        <v>234</v>
      </c>
      <c r="B43" s="37" t="s">
        <v>218</v>
      </c>
      <c r="C43" s="38">
        <v>26.91</v>
      </c>
    </row>
    <row r="44" spans="1:3" ht="15.75" x14ac:dyDescent="0.25">
      <c r="A44" s="36" t="s">
        <v>235</v>
      </c>
      <c r="B44" s="37" t="s">
        <v>218</v>
      </c>
      <c r="C44" s="38">
        <v>26.91</v>
      </c>
    </row>
    <row r="45" spans="1:3" ht="15.75" x14ac:dyDescent="0.25">
      <c r="A45" s="36" t="s">
        <v>236</v>
      </c>
      <c r="B45" s="37" t="s">
        <v>218</v>
      </c>
      <c r="C45" s="38">
        <v>26.91</v>
      </c>
    </row>
    <row r="46" spans="1:3" ht="15.75" x14ac:dyDescent="0.25">
      <c r="A46" s="36" t="s">
        <v>237</v>
      </c>
      <c r="B46" s="37" t="s">
        <v>218</v>
      </c>
      <c r="C46" s="38">
        <v>26.91</v>
      </c>
    </row>
    <row r="47" spans="1:3" ht="15.75" x14ac:dyDescent="0.25">
      <c r="A47" s="36" t="s">
        <v>238</v>
      </c>
      <c r="B47" s="37" t="s">
        <v>218</v>
      </c>
      <c r="C47" s="38">
        <v>26.91</v>
      </c>
    </row>
    <row r="48" spans="1:3" ht="15.75" x14ac:dyDescent="0.25">
      <c r="A48" s="36" t="s">
        <v>239</v>
      </c>
      <c r="B48" s="37" t="s">
        <v>218</v>
      </c>
      <c r="C48" s="38">
        <v>26.91</v>
      </c>
    </row>
    <row r="49" spans="1:3" ht="15.75" x14ac:dyDescent="0.25">
      <c r="A49" s="36" t="s">
        <v>240</v>
      </c>
      <c r="B49" s="37" t="s">
        <v>218</v>
      </c>
      <c r="C49" s="38">
        <v>26.91</v>
      </c>
    </row>
    <row r="50" spans="1:3" ht="15.75" x14ac:dyDescent="0.25">
      <c r="A50" s="36" t="s">
        <v>241</v>
      </c>
      <c r="B50" s="37" t="s">
        <v>218</v>
      </c>
      <c r="C50" s="38">
        <v>26.91</v>
      </c>
    </row>
    <row r="51" spans="1:3" ht="15.75" x14ac:dyDescent="0.25">
      <c r="A51" s="36" t="s">
        <v>242</v>
      </c>
      <c r="B51" s="37" t="s">
        <v>218</v>
      </c>
      <c r="C51" s="38">
        <v>26.91</v>
      </c>
    </row>
    <row r="52" spans="1:3" ht="15.75" x14ac:dyDescent="0.25">
      <c r="A52" s="36" t="s">
        <v>243</v>
      </c>
      <c r="B52" s="37" t="s">
        <v>218</v>
      </c>
      <c r="C52" s="38">
        <v>26.91</v>
      </c>
    </row>
    <row r="53" spans="1:3" ht="15.75" x14ac:dyDescent="0.25">
      <c r="A53" s="36" t="s">
        <v>244</v>
      </c>
      <c r="B53" s="37" t="s">
        <v>218</v>
      </c>
      <c r="C53" s="38">
        <v>26.91</v>
      </c>
    </row>
    <row r="54" spans="1:3" ht="15.75" x14ac:dyDescent="0.25">
      <c r="A54" s="36" t="s">
        <v>245</v>
      </c>
      <c r="B54" s="37" t="s">
        <v>218</v>
      </c>
      <c r="C54" s="38">
        <v>26.91</v>
      </c>
    </row>
    <row r="55" spans="1:3" ht="15.75" x14ac:dyDescent="0.25">
      <c r="A55" s="36" t="s">
        <v>246</v>
      </c>
      <c r="B55" s="37" t="s">
        <v>218</v>
      </c>
      <c r="C55" s="38">
        <v>26.91</v>
      </c>
    </row>
    <row r="56" spans="1:3" ht="15.75" x14ac:dyDescent="0.25">
      <c r="A56" s="36" t="s">
        <v>247</v>
      </c>
      <c r="B56" s="39" t="s">
        <v>248</v>
      </c>
      <c r="C56" s="38">
        <v>39.94</v>
      </c>
    </row>
    <row r="57" spans="1:3" ht="15.75" x14ac:dyDescent="0.25">
      <c r="A57" s="36" t="s">
        <v>249</v>
      </c>
      <c r="B57" s="37" t="s">
        <v>218</v>
      </c>
      <c r="C57" s="38">
        <v>26.91</v>
      </c>
    </row>
    <row r="58" spans="1:3" ht="15.75" x14ac:dyDescent="0.25">
      <c r="A58" s="36" t="s">
        <v>250</v>
      </c>
      <c r="B58" s="37" t="s">
        <v>218</v>
      </c>
      <c r="C58" s="38">
        <v>26.91</v>
      </c>
    </row>
    <row r="59" spans="1:3" ht="15.75" x14ac:dyDescent="0.25">
      <c r="A59" s="36" t="s">
        <v>251</v>
      </c>
      <c r="B59" s="37" t="s">
        <v>218</v>
      </c>
      <c r="C59" s="38">
        <v>26.91</v>
      </c>
    </row>
    <row r="60" spans="1:3" ht="15.75" x14ac:dyDescent="0.25">
      <c r="A60" s="36" t="s">
        <v>252</v>
      </c>
      <c r="B60" s="39" t="s">
        <v>248</v>
      </c>
      <c r="C60" s="38">
        <v>39.94</v>
      </c>
    </row>
    <row r="61" spans="1:3" ht="15.75" x14ac:dyDescent="0.25">
      <c r="A61" s="36" t="s">
        <v>253</v>
      </c>
      <c r="B61" s="39" t="s">
        <v>248</v>
      </c>
      <c r="C61" s="38">
        <v>39.94</v>
      </c>
    </row>
    <row r="62" spans="1:3" ht="15.75" x14ac:dyDescent="0.25">
      <c r="A62" s="36" t="s">
        <v>254</v>
      </c>
      <c r="B62" s="39" t="s">
        <v>248</v>
      </c>
      <c r="C62" s="38">
        <v>39.94</v>
      </c>
    </row>
    <row r="63" spans="1:3" ht="15.75" x14ac:dyDescent="0.25">
      <c r="A63" s="36" t="s">
        <v>255</v>
      </c>
      <c r="B63" s="39" t="s">
        <v>248</v>
      </c>
      <c r="C63" s="38">
        <v>39.94</v>
      </c>
    </row>
    <row r="64" spans="1:3" ht="15.75" x14ac:dyDescent="0.25">
      <c r="A64" s="36" t="s">
        <v>256</v>
      </c>
      <c r="B64" s="39" t="s">
        <v>248</v>
      </c>
      <c r="C64" s="38">
        <v>39.94</v>
      </c>
    </row>
    <row r="65" spans="1:3" ht="15.75" x14ac:dyDescent="0.25">
      <c r="A65" s="36" t="s">
        <v>257</v>
      </c>
      <c r="B65" s="39" t="s">
        <v>248</v>
      </c>
      <c r="C65" s="38">
        <v>39.94</v>
      </c>
    </row>
    <row r="66" spans="1:3" ht="15.75" x14ac:dyDescent="0.25">
      <c r="A66" s="36" t="s">
        <v>258</v>
      </c>
      <c r="B66" s="37" t="s">
        <v>218</v>
      </c>
      <c r="C66" s="38">
        <v>26.91</v>
      </c>
    </row>
    <row r="67" spans="1:3" ht="15.75" x14ac:dyDescent="0.25">
      <c r="A67" s="36" t="s">
        <v>259</v>
      </c>
      <c r="B67" s="37" t="s">
        <v>218</v>
      </c>
      <c r="C67" s="38">
        <v>26.91</v>
      </c>
    </row>
    <row r="68" spans="1:3" ht="15.75" x14ac:dyDescent="0.25">
      <c r="A68" s="36" t="s">
        <v>260</v>
      </c>
      <c r="B68" s="37" t="s">
        <v>218</v>
      </c>
      <c r="C68" s="38">
        <v>26.91</v>
      </c>
    </row>
    <row r="69" spans="1:3" ht="15.75" x14ac:dyDescent="0.25">
      <c r="A69" s="36" t="s">
        <v>261</v>
      </c>
      <c r="B69" s="37" t="s">
        <v>218</v>
      </c>
      <c r="C69" s="38">
        <v>26.91</v>
      </c>
    </row>
    <row r="70" spans="1:3" ht="15.75" x14ac:dyDescent="0.25">
      <c r="A70" s="36" t="s">
        <v>262</v>
      </c>
      <c r="B70" s="37" t="s">
        <v>218</v>
      </c>
      <c r="C70" s="38">
        <v>26.91</v>
      </c>
    </row>
    <row r="71" spans="1:3" ht="15.75" x14ac:dyDescent="0.25">
      <c r="A71" s="36" t="s">
        <v>263</v>
      </c>
      <c r="B71" s="37" t="s">
        <v>218</v>
      </c>
      <c r="C71" s="38">
        <v>26.91</v>
      </c>
    </row>
    <row r="72" spans="1:3" ht="15.75" x14ac:dyDescent="0.25">
      <c r="A72" s="36" t="s">
        <v>264</v>
      </c>
      <c r="B72" s="37" t="s">
        <v>218</v>
      </c>
      <c r="C72" s="38">
        <v>26.91</v>
      </c>
    </row>
    <row r="73" spans="1:3" ht="15.75" x14ac:dyDescent="0.25">
      <c r="A73" s="36" t="s">
        <v>265</v>
      </c>
      <c r="B73" s="37" t="s">
        <v>218</v>
      </c>
      <c r="C73" s="38">
        <v>26.91</v>
      </c>
    </row>
    <row r="74" spans="1:3" ht="15.75" x14ac:dyDescent="0.25">
      <c r="A74" s="36" t="s">
        <v>266</v>
      </c>
      <c r="B74" s="37" t="s">
        <v>218</v>
      </c>
      <c r="C74" s="38">
        <v>26.91</v>
      </c>
    </row>
    <row r="75" spans="1:3" ht="15.75" x14ac:dyDescent="0.25">
      <c r="A75" s="36" t="s">
        <v>267</v>
      </c>
      <c r="B75" s="37" t="s">
        <v>218</v>
      </c>
      <c r="C75" s="38">
        <v>26.91</v>
      </c>
    </row>
    <row r="76" spans="1:3" ht="15.75" x14ac:dyDescent="0.25">
      <c r="A76" s="36" t="s">
        <v>268</v>
      </c>
      <c r="B76" s="39" t="s">
        <v>248</v>
      </c>
      <c r="C76" s="38">
        <v>39.94</v>
      </c>
    </row>
    <row r="77" spans="1:3" ht="15.75" x14ac:dyDescent="0.25">
      <c r="A77" s="36" t="s">
        <v>269</v>
      </c>
      <c r="B77" s="39" t="s">
        <v>248</v>
      </c>
      <c r="C77" s="38">
        <v>39.94</v>
      </c>
    </row>
    <row r="78" spans="1:3" ht="15.75" x14ac:dyDescent="0.25">
      <c r="A78" s="36" t="s">
        <v>270</v>
      </c>
      <c r="B78" s="37" t="s">
        <v>218</v>
      </c>
      <c r="C78" s="38">
        <v>26.91</v>
      </c>
    </row>
    <row r="79" spans="1:3" ht="15.75" x14ac:dyDescent="0.25">
      <c r="A79" s="36" t="s">
        <v>271</v>
      </c>
      <c r="B79" s="37" t="s">
        <v>218</v>
      </c>
      <c r="C79" s="38">
        <v>26.91</v>
      </c>
    </row>
    <row r="80" spans="1:3" ht="15.75" x14ac:dyDescent="0.25">
      <c r="A80" s="36" t="s">
        <v>272</v>
      </c>
      <c r="B80" s="37" t="s">
        <v>218</v>
      </c>
      <c r="C80" s="38">
        <v>26.91</v>
      </c>
    </row>
    <row r="81" spans="1:3" ht="15.75" x14ac:dyDescent="0.25">
      <c r="A81" s="36" t="s">
        <v>273</v>
      </c>
      <c r="B81" s="37" t="s">
        <v>218</v>
      </c>
      <c r="C81" s="38">
        <v>26.91</v>
      </c>
    </row>
    <row r="82" spans="1:3" ht="15.75" x14ac:dyDescent="0.25">
      <c r="A82" s="36" t="s">
        <v>274</v>
      </c>
      <c r="B82" s="37" t="s">
        <v>218</v>
      </c>
      <c r="C82" s="38">
        <v>26.91</v>
      </c>
    </row>
    <row r="83" spans="1:3" ht="15.75" x14ac:dyDescent="0.25">
      <c r="A83" s="36" t="s">
        <v>275</v>
      </c>
      <c r="B83" s="39" t="s">
        <v>248</v>
      </c>
      <c r="C83" s="38">
        <v>39.94</v>
      </c>
    </row>
    <row r="84" spans="1:3" ht="15.75" x14ac:dyDescent="0.25">
      <c r="A84" s="36" t="s">
        <v>276</v>
      </c>
      <c r="B84" s="39" t="s">
        <v>248</v>
      </c>
      <c r="C84" s="38">
        <v>39.94</v>
      </c>
    </row>
    <row r="85" spans="1:3" ht="15.75" x14ac:dyDescent="0.25">
      <c r="A85" s="36" t="s">
        <v>277</v>
      </c>
      <c r="B85" s="39" t="s">
        <v>248</v>
      </c>
      <c r="C85" s="38">
        <v>39.94</v>
      </c>
    </row>
    <row r="86" spans="1:3" ht="15.75" x14ac:dyDescent="0.25">
      <c r="A86" s="36" t="s">
        <v>278</v>
      </c>
      <c r="B86" s="37" t="s">
        <v>218</v>
      </c>
      <c r="C86" s="38">
        <v>26.91</v>
      </c>
    </row>
    <row r="87" spans="1:3" ht="15.75" x14ac:dyDescent="0.25">
      <c r="A87" s="36" t="s">
        <v>279</v>
      </c>
      <c r="B87" s="37" t="s">
        <v>218</v>
      </c>
      <c r="C87" s="38">
        <v>26.91</v>
      </c>
    </row>
    <row r="88" spans="1:3" ht="15.75" x14ac:dyDescent="0.25">
      <c r="A88" s="36" t="s">
        <v>280</v>
      </c>
      <c r="B88" s="37" t="s">
        <v>218</v>
      </c>
      <c r="C88" s="38">
        <v>26.91</v>
      </c>
    </row>
    <row r="89" spans="1:3" ht="15.75" x14ac:dyDescent="0.25">
      <c r="A89" s="36" t="s">
        <v>281</v>
      </c>
      <c r="B89" s="37" t="s">
        <v>218</v>
      </c>
      <c r="C89" s="38">
        <v>26.91</v>
      </c>
    </row>
    <row r="90" spans="1:3" ht="15.75" x14ac:dyDescent="0.25">
      <c r="A90" s="36" t="s">
        <v>282</v>
      </c>
      <c r="B90" s="37" t="s">
        <v>218</v>
      </c>
      <c r="C90" s="38">
        <v>26.91</v>
      </c>
    </row>
    <row r="91" spans="1:3" ht="15.75" x14ac:dyDescent="0.25">
      <c r="A91" s="36" t="s">
        <v>283</v>
      </c>
      <c r="B91" s="37" t="s">
        <v>218</v>
      </c>
      <c r="C91" s="38">
        <v>26.91</v>
      </c>
    </row>
    <row r="92" spans="1:3" ht="15.75" x14ac:dyDescent="0.25">
      <c r="A92" s="36" t="s">
        <v>284</v>
      </c>
      <c r="B92" s="37" t="s">
        <v>218</v>
      </c>
      <c r="C92" s="38">
        <v>26.91</v>
      </c>
    </row>
    <row r="93" spans="1:3" ht="15.75" x14ac:dyDescent="0.25">
      <c r="A93" s="36" t="s">
        <v>285</v>
      </c>
      <c r="B93" s="37" t="s">
        <v>218</v>
      </c>
      <c r="C93" s="38">
        <v>26.91</v>
      </c>
    </row>
    <row r="94" spans="1:3" ht="15.75" x14ac:dyDescent="0.25">
      <c r="A94" s="36" t="s">
        <v>286</v>
      </c>
      <c r="B94" s="37" t="s">
        <v>218</v>
      </c>
      <c r="C94" s="38">
        <v>26.91</v>
      </c>
    </row>
    <row r="95" spans="1:3" ht="15.75" x14ac:dyDescent="0.25">
      <c r="A95" s="36" t="s">
        <v>287</v>
      </c>
      <c r="B95" s="37" t="s">
        <v>218</v>
      </c>
      <c r="C95" s="38">
        <v>26.91</v>
      </c>
    </row>
    <row r="96" spans="1:3" ht="15.75" x14ac:dyDescent="0.25">
      <c r="A96" s="36" t="s">
        <v>288</v>
      </c>
      <c r="B96" s="37" t="s">
        <v>218</v>
      </c>
      <c r="C96" s="38">
        <v>26.91</v>
      </c>
    </row>
    <row r="97" spans="1:3" ht="15.75" x14ac:dyDescent="0.25">
      <c r="A97" s="36" t="s">
        <v>289</v>
      </c>
      <c r="B97" s="37" t="s">
        <v>218</v>
      </c>
      <c r="C97" s="38">
        <v>26.91</v>
      </c>
    </row>
    <row r="98" spans="1:3" ht="15.75" x14ac:dyDescent="0.25">
      <c r="A98" s="36" t="s">
        <v>290</v>
      </c>
      <c r="B98" s="37" t="s">
        <v>218</v>
      </c>
      <c r="C98" s="38">
        <v>26.91</v>
      </c>
    </row>
    <row r="99" spans="1:3" ht="15.75" x14ac:dyDescent="0.25">
      <c r="A99" s="36" t="s">
        <v>291</v>
      </c>
      <c r="B99" s="37" t="s">
        <v>218</v>
      </c>
      <c r="C99" s="38">
        <v>26.91</v>
      </c>
    </row>
    <row r="100" spans="1:3" ht="15.75" x14ac:dyDescent="0.25">
      <c r="A100" s="36" t="s">
        <v>292</v>
      </c>
      <c r="B100" s="37" t="s">
        <v>218</v>
      </c>
      <c r="C100" s="38">
        <v>26.91</v>
      </c>
    </row>
    <row r="101" spans="1:3" ht="15.75" x14ac:dyDescent="0.25">
      <c r="A101" s="36" t="s">
        <v>293</v>
      </c>
      <c r="B101" s="37" t="s">
        <v>218</v>
      </c>
      <c r="C101" s="38">
        <v>26.91</v>
      </c>
    </row>
    <row r="102" spans="1:3" ht="15.75" x14ac:dyDescent="0.25">
      <c r="A102" s="36" t="s">
        <v>294</v>
      </c>
      <c r="B102" s="37" t="s">
        <v>218</v>
      </c>
      <c r="C102" s="38">
        <v>26.91</v>
      </c>
    </row>
    <row r="103" spans="1:3" ht="15.75" x14ac:dyDescent="0.25">
      <c r="A103" s="36" t="s">
        <v>295</v>
      </c>
      <c r="B103" s="37" t="s">
        <v>218</v>
      </c>
      <c r="C103" s="38">
        <v>26.91</v>
      </c>
    </row>
    <row r="104" spans="1:3" ht="15.75" x14ac:dyDescent="0.25">
      <c r="A104" s="36" t="s">
        <v>296</v>
      </c>
      <c r="B104" s="37" t="s">
        <v>218</v>
      </c>
      <c r="C104" s="38">
        <v>26.91</v>
      </c>
    </row>
    <row r="105" spans="1:3" ht="15.75" x14ac:dyDescent="0.25">
      <c r="A105" s="36" t="s">
        <v>297</v>
      </c>
      <c r="B105" s="37" t="s">
        <v>218</v>
      </c>
      <c r="C105" s="38">
        <v>26.91</v>
      </c>
    </row>
    <row r="106" spans="1:3" ht="15.75" x14ac:dyDescent="0.25">
      <c r="A106" s="36" t="s">
        <v>298</v>
      </c>
      <c r="B106" s="37" t="s">
        <v>218</v>
      </c>
      <c r="C106" s="38">
        <v>26.91</v>
      </c>
    </row>
    <row r="107" spans="1:3" ht="15.75" x14ac:dyDescent="0.25">
      <c r="A107" s="36" t="s">
        <v>299</v>
      </c>
      <c r="B107" s="37" t="s">
        <v>218</v>
      </c>
      <c r="C107" s="38">
        <v>26.91</v>
      </c>
    </row>
    <row r="108" spans="1:3" x14ac:dyDescent="0.25">
      <c r="C108" s="38"/>
    </row>
  </sheetData>
  <sheetProtection algorithmName="SHA-512" hashValue="jBL7XvMOpYm3XozDDcJFEmyaSibDPvWY3E7ET4DSOa8tYPog6ppDWUggxSu3OCANwY+Y+0e/KbOAVOlCDk56jw==" saltValue="hWc2nL4vggSy4YlDcikWMA==" spinCount="100000" sheet="1" objects="1" scenarios="1"/>
  <sortState xmlns:xlrd2="http://schemas.microsoft.com/office/spreadsheetml/2017/richdata2" ref="A8:A12">
    <sortCondition ref="A8:A12"/>
  </sortState>
  <conditionalFormatting sqref="A11">
    <cfRule type="cellIs" dxfId="2" priority="7" operator="equal">
      <formula>0</formula>
    </cfRule>
  </conditionalFormatting>
  <conditionalFormatting sqref="A15">
    <cfRule type="cellIs" dxfId="1" priority="2" operator="equal">
      <formula>0</formula>
    </cfRule>
  </conditionalFormatting>
  <conditionalFormatting sqref="D3">
    <cfRule type="cellIs" dxfId="0" priority="3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05EFA9894D847AE7548B7B0CA2F9E" ma:contentTypeVersion="14" ma:contentTypeDescription="Crée un document." ma:contentTypeScope="" ma:versionID="c050be8a0574bb49dde3bed22cbe6b55">
  <xsd:schema xmlns:xsd="http://www.w3.org/2001/XMLSchema" xmlns:xs="http://www.w3.org/2001/XMLSchema" xmlns:p="http://schemas.microsoft.com/office/2006/metadata/properties" xmlns:ns3="22b85256-48a2-4428-8e5a-2103cb760c13" xmlns:ns4="f8faf98f-2166-403f-883e-be39ec1570fc" targetNamespace="http://schemas.microsoft.com/office/2006/metadata/properties" ma:root="true" ma:fieldsID="3d929193fd01245fd4fdd2ed59bcfb0b" ns3:_="" ns4:_="">
    <xsd:import namespace="22b85256-48a2-4428-8e5a-2103cb760c13"/>
    <xsd:import namespace="f8faf98f-2166-403f-883e-be39ec1570f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85256-48a2-4428-8e5a-2103cb760c1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af98f-2166-403f-883e-be39ec1570f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faf98f-2166-403f-883e-be39ec1570fc">
      <UserInfo>
        <DisplayName>Noellie MAGNES</DisplayName>
        <AccountId>15</AccountId>
        <AccountType/>
      </UserInfo>
    </SharedWithUsers>
    <_activity xmlns="22b85256-48a2-4428-8e5a-2103cb760c1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G 1 u a V V j 1 0 p O k A A A A 9 g A A A B I A H A B D b 2 5 m a W c v U G F j a 2 F n Z S 5 4 b W w g o h g A K K A U A A A A A A A A A A A A A A A A A A A A A A A A A A A A h Y 8 x D o I w G I W v Q r r T l r I o + S m D i Z M k R h P j 2 k C B R i i m L Z a 7 O X g k r y B G U T f H 9 7 1 v e O 9 + v U E 2 d m 1 w k c a q X q c o w h Q F U h d 9 q X S d o s F V 4 Q J l H L a i O I l a B p O s b T L a M k W N c + e E E O 8 9 9 j H u T U 0 Y p R E 5 5 p t 9 0 c h O o I + s / s u h 0 t Y J X U j E 4 f A a w x m O 6 B L H l G E K Z I a Q K / 0 V 2 L T 3 2 f 5 A W A 2 t G 4 z k l Q n X O y B z B P L + w B 9 Q S w M E F A A C A A g A G 1 u a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b m l U o i k e 4 D g A A A B E A A A A T A B w A R m 9 y b X V s Y X M v U 2 V j d G l v b j E u b S C i G A A o o B Q A A A A A A A A A A A A A A A A A A A A A A A A A A A A r T k 0 u y c z P U w i G 0 I b W A F B L A Q I t A B Q A A g A I A B t b m l V Y 9 d K T p A A A A P Y A A A A S A A A A A A A A A A A A A A A A A A A A A A B D b 2 5 m a W c v U G F j a 2 F n Z S 5 4 b W x Q S w E C L Q A U A A I A C A A b W 5 p V D 8 r p q 6 Q A A A D p A A A A E w A A A A A A A A A A A A A A A A D w A A A A W 0 N v b n R l b n R f V H l w Z X N d L n h t b F B L A Q I t A B Q A A g A I A B t b m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v 1 W A K a y R Q 6 u C 4 B Q k R R n d A A A A A A I A A A A A A A N m A A D A A A A A E A A A A L i 0 4 a 2 h 6 b j B W h T h 0 1 u s d h M A A A A A B I A A A K A A A A A Q A A A A P C d d Q R K s p D i M P W D p v + o / L F A A A A C E G T + 9 u 2 7 F I 8 T c j y O 0 X o a 0 t S P e Z 8 C W P 6 I G K c x B B U t q G A Y + R O D g o Q J P H 9 M B 4 r j 7 j G D B U d o t 7 s p E S v C O 1 K L 5 W 9 h a E G w U q z y Q 7 t l b k 8 j b g 9 G e M B Q A A A A C t e E g H a 1 / T 6 C b M a U 5 I g z / Q 8 b i J g = = < / D a t a M a s h u p > 
</file>

<file path=customXml/itemProps1.xml><?xml version="1.0" encoding="utf-8"?>
<ds:datastoreItem xmlns:ds="http://schemas.openxmlformats.org/officeDocument/2006/customXml" ds:itemID="{AECDC34D-99F3-4168-AF0F-739DB6F1A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737F3-F4D6-4D3B-982A-EA558DC57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85256-48a2-4428-8e5a-2103cb760c13"/>
    <ds:schemaRef ds:uri="f8faf98f-2166-403f-883e-be39ec15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6EA1D-09ED-4E3A-B863-BF0C177F1A7A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f8faf98f-2166-403f-883e-be39ec1570fc"/>
    <ds:schemaRef ds:uri="http://schemas.microsoft.com/office/2006/metadata/properties"/>
    <ds:schemaRef ds:uri="http://schemas.microsoft.com/office/2006/documentManagement/types"/>
    <ds:schemaRef ds:uri="22b85256-48a2-4428-8e5a-2103cb760c13"/>
    <ds:schemaRef ds:uri="http://purl.org/dc/dcmitype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51D7C3B-0B29-4EC1-88BE-56F96E1C83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NOTICE</vt:lpstr>
      <vt:lpstr>PIECES_A_FOURNIR</vt:lpstr>
      <vt:lpstr>ANXE_COMMANDE_PUBLIQUE</vt:lpstr>
      <vt:lpstr>ANXE_1_DEPENSES_PERS</vt:lpstr>
      <vt:lpstr>ANXE_2_PRESTA_SERVICE</vt:lpstr>
      <vt:lpstr>ANXE_3_MATERIEL_EQUIPEMENT</vt:lpstr>
      <vt:lpstr>ANXE_4_DEPENSES_IMMAT</vt:lpstr>
      <vt:lpstr>ANXE_5_SYNTHESE</vt:lpstr>
      <vt:lpstr>Qualification</vt:lpstr>
      <vt:lpstr>Barème</vt:lpstr>
      <vt:lpstr>Coût_horaire</vt:lpstr>
      <vt:lpstr>Intitulés</vt:lpstr>
      <vt:lpstr>Taux</vt:lpstr>
      <vt:lpstr>NOTICE!Zone_d_impression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DPMA/SDAEP/BPSCP</dc:creator>
  <cp:keywords/>
  <dc:description/>
  <cp:lastModifiedBy>Olivier LE-BOUIL</cp:lastModifiedBy>
  <cp:revision/>
  <dcterms:created xsi:type="dcterms:W3CDTF">2015-01-19T16:29:54Z</dcterms:created>
  <dcterms:modified xsi:type="dcterms:W3CDTF">2025-12-18T08:22:05Z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0x010100D7005EFA9894D847AE7548B7B0CA2F9E</vt:lpwstr>
  </property>
  <property fmtid="{D5CDD505-2E9C-101B-9397-08002B2CF9AE}" pid="3" name="MediaServiceImageTags">
    <vt:lpwstr/>
  </property>
</Properties>
</file>