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ileralpc01.crpc.fr\placido_na_ppre$\Operationnel\02_2021_2027\6_Critères_AAP\3_AAP\OSP_4_1\CAE\2024\"/>
    </mc:Choice>
  </mc:AlternateContent>
  <xr:revisionPtr revIDLastSave="0" documentId="13_ncr:1_{029C5160-B618-417B-A974-5E73A885056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au_type" sheetId="1" r:id="rId1"/>
  </sheets>
  <definedNames>
    <definedName name="_xlnm.Print_Area" localSheetId="0">Tableau_type!$D$1:$Y$27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" i="1" l="1"/>
  <c r="U17" i="1" s="1"/>
  <c r="S18" i="1"/>
  <c r="S19" i="1"/>
  <c r="S20" i="1"/>
  <c r="S21" i="1"/>
  <c r="U21" i="1" s="1"/>
  <c r="S22" i="1"/>
  <c r="U22" i="1" s="1"/>
  <c r="S23" i="1"/>
  <c r="U23" i="1" s="1"/>
  <c r="S24" i="1"/>
  <c r="S25" i="1"/>
  <c r="S16" i="1"/>
  <c r="M17" i="1"/>
  <c r="M18" i="1"/>
  <c r="M19" i="1"/>
  <c r="M20" i="1"/>
  <c r="M21" i="1"/>
  <c r="M22" i="1"/>
  <c r="M23" i="1"/>
  <c r="M24" i="1"/>
  <c r="M25" i="1"/>
  <c r="M16" i="1"/>
  <c r="W17" i="1"/>
  <c r="W18" i="1"/>
  <c r="W19" i="1"/>
  <c r="Y19" i="1" s="1"/>
  <c r="Z19" i="1" s="1"/>
  <c r="W20" i="1"/>
  <c r="W21" i="1"/>
  <c r="W22" i="1"/>
  <c r="W23" i="1"/>
  <c r="W24" i="1"/>
  <c r="Y24" i="1" s="1"/>
  <c r="Z24" i="1" s="1"/>
  <c r="W25" i="1"/>
  <c r="U18" i="1"/>
  <c r="U19" i="1"/>
  <c r="U20" i="1"/>
  <c r="U24" i="1"/>
  <c r="U25" i="1"/>
  <c r="Y18" i="1"/>
  <c r="Z18" i="1" s="1"/>
  <c r="Y20" i="1"/>
  <c r="Y21" i="1"/>
  <c r="Y22" i="1"/>
  <c r="Z22" i="1" s="1"/>
  <c r="Y23" i="1"/>
  <c r="Z23" i="1" s="1"/>
  <c r="Y25" i="1"/>
  <c r="X18" i="1"/>
  <c r="X20" i="1"/>
  <c r="X21" i="1"/>
  <c r="X22" i="1"/>
  <c r="X23" i="1"/>
  <c r="X25" i="1"/>
  <c r="Z20" i="1"/>
  <c r="Z21" i="1"/>
  <c r="Z25" i="1"/>
  <c r="V17" i="1"/>
  <c r="V18" i="1"/>
  <c r="V19" i="1"/>
  <c r="V20" i="1"/>
  <c r="V21" i="1"/>
  <c r="V22" i="1"/>
  <c r="V23" i="1"/>
  <c r="V24" i="1"/>
  <c r="V25" i="1"/>
  <c r="V16" i="1"/>
  <c r="U16" i="1"/>
  <c r="N7" i="1"/>
  <c r="O21" i="1" s="1"/>
  <c r="X19" i="1" l="1"/>
  <c r="X24" i="1"/>
  <c r="O20" i="1"/>
  <c r="O19" i="1"/>
  <c r="O25" i="1"/>
  <c r="O17" i="1"/>
  <c r="O16" i="1"/>
  <c r="O24" i="1"/>
  <c r="O18" i="1"/>
  <c r="O23" i="1"/>
  <c r="O22" i="1"/>
  <c r="T25" i="1" l="1"/>
  <c r="T24" i="1"/>
  <c r="T23" i="1"/>
  <c r="T22" i="1"/>
  <c r="T21" i="1"/>
  <c r="T20" i="1"/>
  <c r="T19" i="1"/>
  <c r="T18" i="1"/>
  <c r="T17" i="1"/>
  <c r="T16" i="1"/>
  <c r="K17" i="1"/>
  <c r="K18" i="1"/>
  <c r="K19" i="1"/>
  <c r="K20" i="1"/>
  <c r="K21" i="1"/>
  <c r="K22" i="1"/>
  <c r="K23" i="1"/>
  <c r="K24" i="1"/>
  <c r="K25" i="1"/>
  <c r="K16" i="1"/>
  <c r="J17" i="1"/>
  <c r="J18" i="1"/>
  <c r="J19" i="1"/>
  <c r="J20" i="1"/>
  <c r="J21" i="1"/>
  <c r="J22" i="1"/>
  <c r="J23" i="1"/>
  <c r="J24" i="1"/>
  <c r="J25" i="1"/>
  <c r="J16" i="1"/>
  <c r="N25" i="1"/>
  <c r="N24" i="1"/>
  <c r="N23" i="1"/>
  <c r="N22" i="1"/>
  <c r="N21" i="1"/>
  <c r="N20" i="1"/>
  <c r="N19" i="1"/>
  <c r="N18" i="1"/>
  <c r="N17" i="1"/>
  <c r="N16" i="1"/>
  <c r="P25" i="1"/>
  <c r="Q25" i="1" l="1"/>
  <c r="P16" i="1"/>
  <c r="W16" i="1" l="1"/>
  <c r="X16" i="1" s="1"/>
  <c r="Q16" i="1"/>
  <c r="P23" i="1"/>
  <c r="P22" i="1"/>
  <c r="P21" i="1"/>
  <c r="P20" i="1"/>
  <c r="P19" i="1"/>
  <c r="P18" i="1"/>
  <c r="P17" i="1"/>
  <c r="P24" i="1"/>
  <c r="Y16" i="1" l="1"/>
  <c r="Z16" i="1" s="1"/>
  <c r="Q21" i="1"/>
  <c r="Q18" i="1"/>
  <c r="Q22" i="1"/>
  <c r="Q17" i="1"/>
  <c r="Q24" i="1"/>
  <c r="Q20" i="1"/>
  <c r="Q19" i="1"/>
  <c r="Q23" i="1"/>
  <c r="Y17" i="1" l="1"/>
  <c r="Z17" i="1" s="1"/>
  <c r="Z26" i="1" s="1"/>
  <c r="X17" i="1"/>
  <c r="X26" i="1" s="1"/>
</calcChain>
</file>

<file path=xl/sharedStrings.xml><?xml version="1.0" encoding="utf-8"?>
<sst xmlns="http://schemas.openxmlformats.org/spreadsheetml/2006/main" count="45" uniqueCount="41">
  <si>
    <t>Calcul du ratio entrepreneurs de - de 3 ans</t>
  </si>
  <si>
    <t>Ratio</t>
  </si>
  <si>
    <t>Jours</t>
  </si>
  <si>
    <t>Unité de temps</t>
  </si>
  <si>
    <t>Heures</t>
  </si>
  <si>
    <t>Nom Intervenant</t>
  </si>
  <si>
    <t>Fonction</t>
  </si>
  <si>
    <t>Commentaire (si nécessaire)</t>
  </si>
  <si>
    <t>Dépenses affectées FSE</t>
  </si>
  <si>
    <t>Mr Dupont</t>
  </si>
  <si>
    <t>Chargé de mission accompagnement et animation territoriale</t>
  </si>
  <si>
    <t>TOTAL</t>
  </si>
  <si>
    <r>
      <t>Salaire annuel global</t>
    </r>
    <r>
      <rPr>
        <i/>
        <sz val="9"/>
        <color theme="1"/>
        <rFont val="Arial Narrow"/>
        <family val="2"/>
      </rPr>
      <t xml:space="preserve"> (Brut + charges patronales)</t>
    </r>
  </si>
  <si>
    <t>Justificatif de temps prévu (lettre de mission ou fiches mensuelles de temps ?)</t>
  </si>
  <si>
    <t>% temps de travail dédié animation territoriale</t>
  </si>
  <si>
    <t>Exemple, à supprimer + modifier données pour calcul du ratio  en J4 et J5</t>
  </si>
  <si>
    <t>Nombre dédié à l'animation territoriale</t>
  </si>
  <si>
    <t>Total travaillé</t>
  </si>
  <si>
    <t>Accompagnement collectif (clé de répartition entrepreneurs - 3 ans)</t>
  </si>
  <si>
    <t>Accompagnement individuel (temps valorisé au réel)</t>
  </si>
  <si>
    <t>Nombre dédié à l'accompagnement collectif</t>
  </si>
  <si>
    <t>% temps de travail dédié à l'accompagnement collectif</t>
  </si>
  <si>
    <t>Total dépenses affectées FSE</t>
  </si>
  <si>
    <t>Total heures hors FSE</t>
  </si>
  <si>
    <t>Total dépenses hors FSE</t>
  </si>
  <si>
    <t>Nombre dédié à l'accompagnement individuel</t>
  </si>
  <si>
    <t>% temps de travail dédié accompagnement individuel</t>
  </si>
  <si>
    <t>Temps dédié FSE (après application ratio)</t>
  </si>
  <si>
    <t>Dépenses affectées FSE (accompagnement collectif - 3 ans)</t>
  </si>
  <si>
    <t>Total temps affecté FSE</t>
  </si>
  <si>
    <t>Total - Récap</t>
  </si>
  <si>
    <t>Temps total travaillé</t>
  </si>
  <si>
    <t>Lettre mission</t>
  </si>
  <si>
    <t>Fiche temps</t>
  </si>
  <si>
    <t xml:space="preserve"> </t>
  </si>
  <si>
    <t>Mission 2 : animation territoriale (temps valorisé au réel)</t>
  </si>
  <si>
    <t>Nombre total d'entrepreneurs présents dans la CAE au 01/03/2024</t>
  </si>
  <si>
    <t>Mission 1 : Accompagnement (seulement les - 3 ans au 01/03/2024 soit entrés après le 01/03/2021)</t>
  </si>
  <si>
    <t>Nombre entrepreneurs rentrés après le 01/03/2021 au 01/03/2024</t>
  </si>
  <si>
    <t>Ratio - 3 ans au 01/03/2024 soit entrés après le 01/03/2021</t>
  </si>
  <si>
    <t>Détail dépenses de personnel - FSE + 2024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</si>
</sst>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4"/>
      <color theme="1"/>
      <name val="Bernard MT Condensed"/>
      <family val="1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rgb="FFFF0000"/>
      <name val="Arial Narrow"/>
      <family val="2"/>
    </font>
    <font>
      <i/>
      <sz val="9"/>
      <color rgb="FF92D050"/>
      <name val="Arial Narrow"/>
      <family val="2"/>
    </font>
    <font>
      <b/>
      <i/>
      <sz val="9"/>
      <color rgb="FF92D050"/>
      <name val="Arial Narrow"/>
      <family val="2"/>
    </font>
    <font>
      <i/>
      <sz val="9"/>
      <color rgb="FFFF0000"/>
      <name val="Arial Narrow"/>
      <family val="2"/>
    </font>
    <font>
      <i/>
      <sz val="9"/>
      <color theme="1"/>
      <name val="Arial Narrow"/>
      <family val="2"/>
    </font>
    <font>
      <b/>
      <sz val="11"/>
      <color rgb="FFFF0000"/>
      <name val="Arial Narrow"/>
      <family val="2"/>
    </font>
    <font>
      <sz val="9"/>
      <color rgb="FFFF0000"/>
      <name val="Arial Narrow"/>
      <family val="2"/>
    </font>
    <font>
      <sz val="9"/>
      <name val="Arial Narrow"/>
      <family val="2"/>
    </font>
    <font>
      <i/>
      <sz val="9"/>
      <name val="Arial Narrow"/>
      <family val="2"/>
    </font>
    <font>
      <b/>
      <i/>
      <sz val="9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/>
    </xf>
    <xf numFmtId="44" fontId="7" fillId="0" borderId="9" xfId="1" applyFont="1" applyBorder="1"/>
    <xf numFmtId="44" fontId="2" fillId="0" borderId="9" xfId="1" applyFont="1" applyBorder="1"/>
    <xf numFmtId="9" fontId="2" fillId="0" borderId="0" xfId="2" applyFont="1"/>
    <xf numFmtId="44" fontId="2" fillId="0" borderId="0" xfId="1" applyFont="1"/>
    <xf numFmtId="0" fontId="9" fillId="0" borderId="0" xfId="0" applyFont="1" applyAlignment="1">
      <alignment horizontal="right" wrapText="1"/>
    </xf>
    <xf numFmtId="0" fontId="2" fillId="4" borderId="9" xfId="0" applyFont="1" applyFill="1" applyBorder="1" applyAlignment="1">
      <alignment horizontal="center" vertical="center" wrapText="1"/>
    </xf>
    <xf numFmtId="49" fontId="7" fillId="0" borderId="16" xfId="0" applyNumberFormat="1" applyFont="1" applyBorder="1"/>
    <xf numFmtId="49" fontId="2" fillId="0" borderId="16" xfId="0" applyNumberFormat="1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applyFont="1" applyFill="1" applyBorder="1" applyAlignment="1">
      <alignment horizontal="center"/>
    </xf>
    <xf numFmtId="20" fontId="2" fillId="0" borderId="0" xfId="0" applyNumberFormat="1" applyFont="1" applyAlignment="1">
      <alignment horizontal="center"/>
    </xf>
    <xf numFmtId="20" fontId="2" fillId="0" borderId="0" xfId="0" applyNumberFormat="1" applyFont="1"/>
    <xf numFmtId="0" fontId="3" fillId="0" borderId="0" xfId="0" applyFont="1" applyAlignment="1">
      <alignment horizontal="center"/>
    </xf>
    <xf numFmtId="44" fontId="7" fillId="0" borderId="22" xfId="1" applyFont="1" applyBorder="1"/>
    <xf numFmtId="44" fontId="2" fillId="0" borderId="22" xfId="1" applyFont="1" applyBorder="1"/>
    <xf numFmtId="0" fontId="2" fillId="4" borderId="16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/>
    <xf numFmtId="49" fontId="2" fillId="0" borderId="9" xfId="0" applyNumberFormat="1" applyFont="1" applyBorder="1"/>
    <xf numFmtId="0" fontId="2" fillId="9" borderId="16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22" xfId="0" applyFont="1" applyFill="1" applyBorder="1" applyAlignment="1">
      <alignment horizontal="center" vertical="center" wrapText="1"/>
    </xf>
    <xf numFmtId="0" fontId="7" fillId="0" borderId="16" xfId="1" applyNumberFormat="1" applyFont="1" applyBorder="1" applyAlignment="1">
      <alignment horizontal="center" vertical="center"/>
    </xf>
    <xf numFmtId="0" fontId="8" fillId="0" borderId="9" xfId="1" applyNumberFormat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center" vertical="center"/>
    </xf>
    <xf numFmtId="44" fontId="7" fillId="0" borderId="22" xfId="0" applyNumberFormat="1" applyFont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/>
    </xf>
    <xf numFmtId="0" fontId="7" fillId="0" borderId="9" xfId="2" applyNumberFormat="1" applyFont="1" applyBorder="1" applyAlignment="1">
      <alignment horizontal="center" vertical="center"/>
    </xf>
    <xf numFmtId="9" fontId="7" fillId="0" borderId="9" xfId="2" applyFont="1" applyBorder="1" applyAlignment="1">
      <alignment horizontal="center" vertical="center"/>
    </xf>
    <xf numFmtId="10" fontId="7" fillId="0" borderId="9" xfId="1" applyNumberFormat="1" applyFont="1" applyBorder="1" applyAlignment="1">
      <alignment horizontal="center" vertical="center"/>
    </xf>
    <xf numFmtId="0" fontId="7" fillId="0" borderId="10" xfId="1" applyNumberFormat="1" applyFont="1" applyBorder="1" applyAlignment="1">
      <alignment horizontal="center" vertical="center"/>
    </xf>
    <xf numFmtId="44" fontId="7" fillId="0" borderId="22" xfId="1" applyFont="1" applyBorder="1" applyAlignment="1">
      <alignment horizontal="center" vertical="center"/>
    </xf>
    <xf numFmtId="44" fontId="7" fillId="0" borderId="14" xfId="1" applyFont="1" applyBorder="1" applyAlignment="1">
      <alignment horizontal="center" vertical="center"/>
    </xf>
    <xf numFmtId="0" fontId="7" fillId="0" borderId="16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44" fontId="7" fillId="0" borderId="10" xfId="1" applyFont="1" applyBorder="1" applyAlignment="1">
      <alignment horizontal="center" vertical="center"/>
    </xf>
    <xf numFmtId="49" fontId="2" fillId="0" borderId="38" xfId="0" applyNumberFormat="1" applyFont="1" applyBorder="1"/>
    <xf numFmtId="49" fontId="2" fillId="0" borderId="39" xfId="0" applyNumberFormat="1" applyFont="1" applyBorder="1"/>
    <xf numFmtId="44" fontId="2" fillId="0" borderId="39" xfId="1" applyFont="1" applyBorder="1"/>
    <xf numFmtId="44" fontId="2" fillId="0" borderId="40" xfId="1" applyFont="1" applyBorder="1"/>
    <xf numFmtId="44" fontId="12" fillId="6" borderId="45" xfId="1" applyFont="1" applyFill="1" applyBorder="1"/>
    <xf numFmtId="44" fontId="2" fillId="6" borderId="45" xfId="0" applyNumberFormat="1" applyFont="1" applyFill="1" applyBorder="1"/>
    <xf numFmtId="44" fontId="12" fillId="6" borderId="46" xfId="0" applyNumberFormat="1" applyFont="1" applyFill="1" applyBorder="1"/>
    <xf numFmtId="0" fontId="4" fillId="0" borderId="0" xfId="0" applyFont="1" applyFill="1" applyBorder="1" applyAlignment="1">
      <alignment horizontal="center" vertical="top"/>
    </xf>
    <xf numFmtId="9" fontId="2" fillId="0" borderId="0" xfId="2" applyNumberFormat="1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right"/>
    </xf>
    <xf numFmtId="9" fontId="2" fillId="3" borderId="5" xfId="2" applyFont="1" applyFill="1" applyBorder="1" applyAlignment="1">
      <alignment horizontal="center"/>
    </xf>
    <xf numFmtId="0" fontId="13" fillId="0" borderId="16" xfId="1" applyNumberFormat="1" applyFont="1" applyBorder="1" applyAlignment="1">
      <alignment horizontal="center" vertical="center"/>
    </xf>
    <xf numFmtId="0" fontId="13" fillId="0" borderId="9" xfId="1" applyNumberFormat="1" applyFont="1" applyBorder="1" applyAlignment="1">
      <alignment horizontal="center" vertical="center"/>
    </xf>
    <xf numFmtId="9" fontId="14" fillId="0" borderId="9" xfId="2" applyFont="1" applyBorder="1" applyAlignment="1">
      <alignment horizontal="center" vertical="center"/>
    </xf>
    <xf numFmtId="44" fontId="14" fillId="0" borderId="14" xfId="1" applyFont="1" applyBorder="1" applyAlignment="1">
      <alignment horizontal="center" vertical="center"/>
    </xf>
    <xf numFmtId="0" fontId="13" fillId="0" borderId="13" xfId="0" applyNumberFormat="1" applyFont="1" applyBorder="1" applyAlignment="1">
      <alignment horizontal="center" vertical="center"/>
    </xf>
    <xf numFmtId="0" fontId="14" fillId="0" borderId="9" xfId="2" applyNumberFormat="1" applyFont="1" applyBorder="1" applyAlignment="1">
      <alignment horizontal="center" vertical="center"/>
    </xf>
    <xf numFmtId="9" fontId="13" fillId="0" borderId="9" xfId="2" applyFont="1" applyBorder="1" applyAlignment="1">
      <alignment horizontal="center" vertical="center"/>
    </xf>
    <xf numFmtId="10" fontId="14" fillId="0" borderId="9" xfId="1" applyNumberFormat="1" applyFont="1" applyBorder="1" applyAlignment="1">
      <alignment horizontal="center" vertical="center"/>
    </xf>
    <xf numFmtId="0" fontId="14" fillId="0" borderId="10" xfId="1" applyNumberFormat="1" applyFont="1" applyBorder="1" applyAlignment="1">
      <alignment horizontal="center" vertical="center"/>
    </xf>
    <xf numFmtId="44" fontId="14" fillId="0" borderId="22" xfId="1" applyFont="1" applyBorder="1" applyAlignment="1">
      <alignment horizontal="center" vertical="center"/>
    </xf>
    <xf numFmtId="0" fontId="13" fillId="0" borderId="16" xfId="0" applyNumberFormat="1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 vertical="center"/>
    </xf>
    <xf numFmtId="44" fontId="14" fillId="0" borderId="10" xfId="1" applyFont="1" applyBorder="1" applyAlignment="1">
      <alignment horizontal="center" vertical="center"/>
    </xf>
    <xf numFmtId="0" fontId="14" fillId="0" borderId="16" xfId="1" applyNumberFormat="1" applyFont="1" applyBorder="1" applyAlignment="1">
      <alignment horizontal="center" vertical="center"/>
    </xf>
    <xf numFmtId="0" fontId="15" fillId="0" borderId="9" xfId="1" applyNumberFormat="1" applyFont="1" applyBorder="1" applyAlignment="1">
      <alignment horizontal="center" vertical="center"/>
    </xf>
    <xf numFmtId="44" fontId="15" fillId="0" borderId="9" xfId="1" applyFont="1" applyBorder="1" applyAlignment="1">
      <alignment horizontal="center" vertical="center"/>
    </xf>
    <xf numFmtId="0" fontId="14" fillId="0" borderId="9" xfId="1" applyNumberFormat="1" applyFont="1" applyBorder="1" applyAlignment="1">
      <alignment horizontal="center" vertical="center"/>
    </xf>
    <xf numFmtId="44" fontId="14" fillId="0" borderId="22" xfId="0" applyNumberFormat="1" applyFont="1" applyBorder="1" applyAlignment="1">
      <alignment horizontal="center" vertical="center"/>
    </xf>
    <xf numFmtId="0" fontId="13" fillId="0" borderId="38" xfId="1" applyNumberFormat="1" applyFont="1" applyBorder="1" applyAlignment="1">
      <alignment horizontal="center" vertical="center"/>
    </xf>
    <xf numFmtId="0" fontId="13" fillId="0" borderId="39" xfId="1" applyNumberFormat="1" applyFont="1" applyBorder="1" applyAlignment="1">
      <alignment horizontal="center" vertical="center"/>
    </xf>
    <xf numFmtId="9" fontId="14" fillId="0" borderId="39" xfId="2" applyFont="1" applyBorder="1" applyAlignment="1">
      <alignment horizontal="center" vertical="center"/>
    </xf>
    <xf numFmtId="44" fontId="14" fillId="0" borderId="42" xfId="1" applyFont="1" applyBorder="1" applyAlignment="1">
      <alignment horizontal="center" vertical="center"/>
    </xf>
    <xf numFmtId="0" fontId="13" fillId="0" borderId="43" xfId="0" applyNumberFormat="1" applyFont="1" applyBorder="1" applyAlignment="1">
      <alignment horizontal="center" vertical="center"/>
    </xf>
    <xf numFmtId="9" fontId="13" fillId="0" borderId="39" xfId="2" applyFont="1" applyBorder="1" applyAlignment="1">
      <alignment horizontal="center" vertical="center"/>
    </xf>
    <xf numFmtId="0" fontId="14" fillId="0" borderId="41" xfId="1" applyNumberFormat="1" applyFont="1" applyBorder="1" applyAlignment="1">
      <alignment horizontal="center" vertical="center"/>
    </xf>
    <xf numFmtId="44" fontId="14" fillId="0" borderId="40" xfId="1" applyFont="1" applyBorder="1" applyAlignment="1">
      <alignment horizontal="center" vertical="center"/>
    </xf>
    <xf numFmtId="0" fontId="13" fillId="0" borderId="38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9" borderId="15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22" xfId="0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2" fillId="3" borderId="2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49" fontId="11" fillId="6" borderId="44" xfId="0" applyNumberFormat="1" applyFont="1" applyFill="1" applyBorder="1" applyAlignment="1">
      <alignment horizontal="right"/>
    </xf>
    <xf numFmtId="49" fontId="11" fillId="6" borderId="45" xfId="0" applyNumberFormat="1" applyFont="1" applyFill="1" applyBorder="1" applyAlignment="1">
      <alignment horizontal="right"/>
    </xf>
    <xf numFmtId="0" fontId="4" fillId="5" borderId="33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4" fillId="8" borderId="30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4" fillId="7" borderId="32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561657</xdr:colOff>
      <xdr:row>3</xdr:row>
      <xdr:rowOff>113665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8B238C0-1AAA-F73F-31C1-91857CAC4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0"/>
          <a:ext cx="1426845" cy="6692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27"/>
  <sheetViews>
    <sheetView tabSelected="1" zoomScale="120" zoomScaleNormal="120" workbookViewId="0">
      <selection activeCell="H6" sqref="H6"/>
    </sheetView>
  </sheetViews>
  <sheetFormatPr baseColWidth="10" defaultColWidth="11.453125" defaultRowHeight="11.5" x14ac:dyDescent="0.25"/>
  <cols>
    <col min="1" max="1" width="2" style="1" customWidth="1"/>
    <col min="2" max="2" width="31.453125" style="1" customWidth="1"/>
    <col min="3" max="3" width="4" style="1" customWidth="1"/>
    <col min="4" max="4" width="12.36328125" style="1" customWidth="1"/>
    <col min="5" max="5" width="37.54296875" style="1" customWidth="1"/>
    <col min="6" max="7" width="14.08984375" style="1" customWidth="1"/>
    <col min="8" max="12" width="12.453125" style="1" customWidth="1"/>
    <col min="13" max="14" width="9.08984375" style="1" customWidth="1"/>
    <col min="15" max="15" width="12.453125" style="1" customWidth="1"/>
    <col min="16" max="26" width="11.453125" style="1"/>
    <col min="27" max="27" width="21.08984375" style="1" customWidth="1"/>
    <col min="28" max="28" width="11.453125" style="1"/>
    <col min="29" max="29" width="0" style="1" hidden="1" customWidth="1"/>
    <col min="30" max="31" width="11.453125" style="1"/>
    <col min="32" max="32" width="0" style="1" hidden="1" customWidth="1"/>
    <col min="33" max="16384" width="11.453125" style="1"/>
  </cols>
  <sheetData>
    <row r="1" spans="2:32" ht="17.5" x14ac:dyDescent="0.35">
      <c r="D1" s="91" t="s">
        <v>40</v>
      </c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17"/>
    </row>
    <row r="2" spans="2:32" x14ac:dyDescent="0.25">
      <c r="D2" s="15"/>
      <c r="E2" s="15"/>
      <c r="F2" s="15"/>
      <c r="G2" s="2"/>
      <c r="H2" s="56"/>
      <c r="I2" s="56"/>
      <c r="J2" s="56"/>
      <c r="K2" s="56"/>
      <c r="L2" s="2"/>
    </row>
    <row r="3" spans="2:32" ht="15" customHeight="1" thickBot="1" x14ac:dyDescent="0.3">
      <c r="D3" s="16"/>
      <c r="E3" s="15"/>
      <c r="F3" s="16"/>
      <c r="H3" s="14"/>
      <c r="I3" s="14"/>
      <c r="J3" s="14"/>
      <c r="K3" s="14"/>
      <c r="L3" s="2"/>
    </row>
    <row r="4" spans="2:32" ht="30" customHeight="1" x14ac:dyDescent="0.25">
      <c r="E4" s="2"/>
      <c r="H4" s="14"/>
      <c r="I4" s="14"/>
      <c r="J4" s="103" t="s">
        <v>0</v>
      </c>
      <c r="K4" s="104"/>
      <c r="L4" s="104"/>
      <c r="M4" s="104"/>
      <c r="N4" s="105"/>
    </row>
    <row r="5" spans="2:32" ht="25.5" customHeight="1" x14ac:dyDescent="0.25">
      <c r="E5" s="2"/>
      <c r="H5" s="57"/>
      <c r="I5" s="57"/>
      <c r="J5" s="116" t="s">
        <v>38</v>
      </c>
      <c r="K5" s="117"/>
      <c r="L5" s="117"/>
      <c r="M5" s="117"/>
      <c r="N5" s="3">
        <v>5</v>
      </c>
      <c r="AF5" s="1" t="s">
        <v>32</v>
      </c>
    </row>
    <row r="6" spans="2:32" ht="15.75" customHeight="1" x14ac:dyDescent="0.25">
      <c r="E6" s="2"/>
      <c r="J6" s="118" t="s">
        <v>36</v>
      </c>
      <c r="K6" s="119"/>
      <c r="L6" s="119"/>
      <c r="M6" s="119"/>
      <c r="N6" s="3">
        <v>10</v>
      </c>
      <c r="AF6" s="1" t="s">
        <v>33</v>
      </c>
    </row>
    <row r="7" spans="2:32" ht="15.75" customHeight="1" thickBot="1" x14ac:dyDescent="0.3">
      <c r="E7" s="2"/>
      <c r="F7" s="2"/>
      <c r="G7" s="2"/>
      <c r="H7" s="2"/>
      <c r="I7" s="2"/>
      <c r="J7" s="106" t="s">
        <v>1</v>
      </c>
      <c r="K7" s="107"/>
      <c r="L7" s="107"/>
      <c r="M7" s="107"/>
      <c r="N7" s="60">
        <f>N5/N6</f>
        <v>0.5</v>
      </c>
    </row>
    <row r="8" spans="2:32" ht="12" thickBot="1" x14ac:dyDescent="0.3">
      <c r="E8" s="2"/>
      <c r="F8" s="2"/>
      <c r="G8" s="2"/>
      <c r="H8" s="2"/>
      <c r="I8" s="2"/>
      <c r="J8" s="2"/>
      <c r="K8" s="2"/>
      <c r="L8" s="2"/>
      <c r="AC8" s="1" t="s">
        <v>2</v>
      </c>
    </row>
    <row r="9" spans="2:32" ht="12" thickBot="1" x14ac:dyDescent="0.3">
      <c r="E9" s="59" t="s">
        <v>3</v>
      </c>
      <c r="F9" s="58"/>
      <c r="G9" s="14"/>
      <c r="H9" s="2"/>
      <c r="I9" s="2"/>
      <c r="J9" s="2"/>
      <c r="K9" s="2"/>
      <c r="L9" s="2"/>
      <c r="AC9" s="1" t="s">
        <v>4</v>
      </c>
    </row>
    <row r="10" spans="2:32" x14ac:dyDescent="0.25">
      <c r="E10" s="2"/>
      <c r="F10" s="2"/>
      <c r="G10" s="2"/>
      <c r="H10" s="2"/>
      <c r="I10" s="2"/>
      <c r="J10" s="2"/>
      <c r="K10" s="2" t="s">
        <v>34</v>
      </c>
      <c r="L10" s="2"/>
    </row>
    <row r="11" spans="2:32" x14ac:dyDescent="0.25">
      <c r="E11" s="2"/>
      <c r="F11" s="2"/>
      <c r="G11" s="2"/>
      <c r="H11" s="2"/>
      <c r="I11" s="2"/>
      <c r="J11" s="2"/>
      <c r="K11" s="2"/>
      <c r="L11" s="2"/>
    </row>
    <row r="12" spans="2:32" ht="12" thickBot="1" x14ac:dyDescent="0.3">
      <c r="E12" s="2"/>
      <c r="F12" s="2"/>
      <c r="G12" s="2"/>
      <c r="H12" s="2"/>
      <c r="I12" s="2"/>
      <c r="J12" s="2"/>
      <c r="K12" s="2"/>
      <c r="L12" s="2"/>
    </row>
    <row r="13" spans="2:32" ht="30.75" customHeight="1" thickTop="1" x14ac:dyDescent="0.25">
      <c r="D13" s="92" t="s">
        <v>5</v>
      </c>
      <c r="E13" s="94" t="s">
        <v>6</v>
      </c>
      <c r="F13" s="96" t="s">
        <v>12</v>
      </c>
      <c r="G13" s="98" t="s">
        <v>13</v>
      </c>
      <c r="H13" s="123" t="s">
        <v>37</v>
      </c>
      <c r="I13" s="124"/>
      <c r="J13" s="124"/>
      <c r="K13" s="124"/>
      <c r="L13" s="124"/>
      <c r="M13" s="124"/>
      <c r="N13" s="124"/>
      <c r="O13" s="124"/>
      <c r="P13" s="124"/>
      <c r="Q13" s="125"/>
      <c r="R13" s="110" t="s">
        <v>35</v>
      </c>
      <c r="S13" s="111"/>
      <c r="T13" s="111"/>
      <c r="U13" s="112"/>
      <c r="V13" s="126" t="s">
        <v>30</v>
      </c>
      <c r="W13" s="127"/>
      <c r="X13" s="127"/>
      <c r="Y13" s="127"/>
      <c r="Z13" s="128"/>
      <c r="AA13" s="88" t="s">
        <v>7</v>
      </c>
    </row>
    <row r="14" spans="2:32" ht="30.75" customHeight="1" x14ac:dyDescent="0.25">
      <c r="D14" s="93"/>
      <c r="E14" s="95"/>
      <c r="F14" s="97"/>
      <c r="G14" s="99"/>
      <c r="H14" s="120" t="s">
        <v>19</v>
      </c>
      <c r="I14" s="121"/>
      <c r="J14" s="121"/>
      <c r="K14" s="122"/>
      <c r="L14" s="100" t="s">
        <v>18</v>
      </c>
      <c r="M14" s="101"/>
      <c r="N14" s="101"/>
      <c r="O14" s="101"/>
      <c r="P14" s="101"/>
      <c r="Q14" s="102"/>
      <c r="R14" s="113"/>
      <c r="S14" s="114"/>
      <c r="T14" s="114"/>
      <c r="U14" s="115"/>
      <c r="V14" s="129"/>
      <c r="W14" s="130"/>
      <c r="X14" s="130"/>
      <c r="Y14" s="130"/>
      <c r="Z14" s="131"/>
      <c r="AA14" s="89"/>
    </row>
    <row r="15" spans="2:32" ht="46" x14ac:dyDescent="0.25">
      <c r="D15" s="93"/>
      <c r="E15" s="95"/>
      <c r="F15" s="97"/>
      <c r="G15" s="99"/>
      <c r="H15" s="21" t="s">
        <v>25</v>
      </c>
      <c r="I15" s="22" t="s">
        <v>17</v>
      </c>
      <c r="J15" s="22" t="s">
        <v>26</v>
      </c>
      <c r="K15" s="23" t="s">
        <v>8</v>
      </c>
      <c r="L15" s="35" t="s">
        <v>20</v>
      </c>
      <c r="M15" s="36" t="s">
        <v>17</v>
      </c>
      <c r="N15" s="36" t="s">
        <v>21</v>
      </c>
      <c r="O15" s="36" t="s">
        <v>39</v>
      </c>
      <c r="P15" s="37" t="s">
        <v>27</v>
      </c>
      <c r="Q15" s="38" t="s">
        <v>28</v>
      </c>
      <c r="R15" s="20" t="s">
        <v>16</v>
      </c>
      <c r="S15" s="9" t="s">
        <v>17</v>
      </c>
      <c r="T15" s="9" t="s">
        <v>14</v>
      </c>
      <c r="U15" s="24" t="s">
        <v>8</v>
      </c>
      <c r="V15" s="27" t="s">
        <v>31</v>
      </c>
      <c r="W15" s="28" t="s">
        <v>29</v>
      </c>
      <c r="X15" s="28" t="s">
        <v>22</v>
      </c>
      <c r="Y15" s="28" t="s">
        <v>23</v>
      </c>
      <c r="Z15" s="29" t="s">
        <v>24</v>
      </c>
      <c r="AA15" s="90"/>
    </row>
    <row r="16" spans="2:32" ht="31.5" customHeight="1" x14ac:dyDescent="0.25">
      <c r="B16" s="8" t="s">
        <v>15</v>
      </c>
      <c r="C16" s="8"/>
      <c r="D16" s="10" t="s">
        <v>9</v>
      </c>
      <c r="E16" s="25" t="s">
        <v>10</v>
      </c>
      <c r="F16" s="4">
        <v>50000</v>
      </c>
      <c r="G16" s="18" t="s">
        <v>33</v>
      </c>
      <c r="H16" s="30">
        <v>500</v>
      </c>
      <c r="I16" s="33">
        <v>1000</v>
      </c>
      <c r="J16" s="41">
        <f>H16/I16</f>
        <v>0.5</v>
      </c>
      <c r="K16" s="45">
        <f t="shared" ref="K16:K25" si="0">F16*(H16/I16)</f>
        <v>25000</v>
      </c>
      <c r="L16" s="39">
        <v>300</v>
      </c>
      <c r="M16" s="40">
        <f>I16</f>
        <v>1000</v>
      </c>
      <c r="N16" s="41">
        <f t="shared" ref="N16:N25" si="1">L16/M16</f>
        <v>0.3</v>
      </c>
      <c r="O16" s="42">
        <f>$N$7</f>
        <v>0.5</v>
      </c>
      <c r="P16" s="43">
        <f t="shared" ref="P16:P25" si="2">O16*L16</f>
        <v>150</v>
      </c>
      <c r="Q16" s="44">
        <f t="shared" ref="Q16:Q25" si="3">F16*(P16/M16)</f>
        <v>7500</v>
      </c>
      <c r="R16" s="46">
        <v>200</v>
      </c>
      <c r="S16" s="47">
        <f>I16</f>
        <v>1000</v>
      </c>
      <c r="T16" s="41">
        <f>R16/S16</f>
        <v>0.2</v>
      </c>
      <c r="U16" s="48">
        <f>F16*(R16/S16)</f>
        <v>10000</v>
      </c>
      <c r="V16" s="30">
        <f>I16</f>
        <v>1000</v>
      </c>
      <c r="W16" s="31">
        <f>H16+P16+R16</f>
        <v>850</v>
      </c>
      <c r="X16" s="32">
        <f>F16*(W16/V16)</f>
        <v>42500</v>
      </c>
      <c r="Y16" s="33">
        <f>V16-W16</f>
        <v>150</v>
      </c>
      <c r="Z16" s="34">
        <f>F16*(Y16/V16)</f>
        <v>7500</v>
      </c>
      <c r="AA16" s="12"/>
    </row>
    <row r="17" spans="4:27" ht="15" customHeight="1" x14ac:dyDescent="0.25">
      <c r="D17" s="11"/>
      <c r="E17" s="26"/>
      <c r="F17" s="5">
        <v>100000</v>
      </c>
      <c r="G17" s="19"/>
      <c r="H17" s="61">
        <v>500</v>
      </c>
      <c r="I17" s="62">
        <v>1000</v>
      </c>
      <c r="J17" s="63">
        <f t="shared" ref="J17:J25" si="4">H17/I17</f>
        <v>0.5</v>
      </c>
      <c r="K17" s="64">
        <f t="shared" si="0"/>
        <v>50000</v>
      </c>
      <c r="L17" s="65">
        <v>200</v>
      </c>
      <c r="M17" s="66">
        <f t="shared" ref="M17:M25" si="5">I17</f>
        <v>1000</v>
      </c>
      <c r="N17" s="67">
        <f t="shared" si="1"/>
        <v>0.2</v>
      </c>
      <c r="O17" s="68">
        <f t="shared" ref="O17:O25" si="6">$N$7</f>
        <v>0.5</v>
      </c>
      <c r="P17" s="69">
        <f t="shared" si="2"/>
        <v>100</v>
      </c>
      <c r="Q17" s="70">
        <f t="shared" si="3"/>
        <v>10000</v>
      </c>
      <c r="R17" s="71">
        <v>200</v>
      </c>
      <c r="S17" s="72">
        <f t="shared" ref="S17:S25" si="7">I17</f>
        <v>1000</v>
      </c>
      <c r="T17" s="67">
        <f t="shared" ref="T17:T25" si="8">R17/S17</f>
        <v>0.2</v>
      </c>
      <c r="U17" s="73">
        <f t="shared" ref="U17:U25" si="9">F17*(R17/S17)</f>
        <v>20000</v>
      </c>
      <c r="V17" s="74">
        <f t="shared" ref="V17:V25" si="10">I17</f>
        <v>1000</v>
      </c>
      <c r="W17" s="75">
        <f t="shared" ref="W17:W25" si="11">H17+P17+R17</f>
        <v>800</v>
      </c>
      <c r="X17" s="76">
        <f t="shared" ref="X17:X25" si="12">F17*(W17/V17)</f>
        <v>80000</v>
      </c>
      <c r="Y17" s="77">
        <f t="shared" ref="Y17:Y25" si="13">V17-W17</f>
        <v>200</v>
      </c>
      <c r="Z17" s="78">
        <f t="shared" ref="Z17:Z25" si="14">F17*(Y17/V17)</f>
        <v>20000</v>
      </c>
      <c r="AA17" s="12"/>
    </row>
    <row r="18" spans="4:27" ht="15" customHeight="1" x14ac:dyDescent="0.25">
      <c r="D18" s="11"/>
      <c r="E18" s="26"/>
      <c r="F18" s="5"/>
      <c r="G18" s="19"/>
      <c r="H18" s="61"/>
      <c r="I18" s="62"/>
      <c r="J18" s="63" t="e">
        <f t="shared" si="4"/>
        <v>#DIV/0!</v>
      </c>
      <c r="K18" s="64" t="e">
        <f t="shared" si="0"/>
        <v>#DIV/0!</v>
      </c>
      <c r="L18" s="65"/>
      <c r="M18" s="66">
        <f t="shared" si="5"/>
        <v>0</v>
      </c>
      <c r="N18" s="67" t="e">
        <f t="shared" si="1"/>
        <v>#DIV/0!</v>
      </c>
      <c r="O18" s="68">
        <f t="shared" si="6"/>
        <v>0.5</v>
      </c>
      <c r="P18" s="69">
        <f t="shared" si="2"/>
        <v>0</v>
      </c>
      <c r="Q18" s="70" t="e">
        <f t="shared" si="3"/>
        <v>#DIV/0!</v>
      </c>
      <c r="R18" s="71"/>
      <c r="S18" s="72">
        <f t="shared" si="7"/>
        <v>0</v>
      </c>
      <c r="T18" s="67" t="e">
        <f t="shared" si="8"/>
        <v>#DIV/0!</v>
      </c>
      <c r="U18" s="73" t="e">
        <f t="shared" si="9"/>
        <v>#DIV/0!</v>
      </c>
      <c r="V18" s="74">
        <f t="shared" si="10"/>
        <v>0</v>
      </c>
      <c r="W18" s="75">
        <f t="shared" si="11"/>
        <v>0</v>
      </c>
      <c r="X18" s="76" t="e">
        <f t="shared" si="12"/>
        <v>#DIV/0!</v>
      </c>
      <c r="Y18" s="77">
        <f t="shared" si="13"/>
        <v>0</v>
      </c>
      <c r="Z18" s="78" t="e">
        <f t="shared" si="14"/>
        <v>#DIV/0!</v>
      </c>
      <c r="AA18" s="12"/>
    </row>
    <row r="19" spans="4:27" ht="15" customHeight="1" x14ac:dyDescent="0.25">
      <c r="D19" s="11"/>
      <c r="E19" s="26"/>
      <c r="F19" s="5"/>
      <c r="H19" s="61"/>
      <c r="I19" s="62"/>
      <c r="J19" s="63" t="e">
        <f t="shared" si="4"/>
        <v>#DIV/0!</v>
      </c>
      <c r="K19" s="64" t="e">
        <f t="shared" si="0"/>
        <v>#DIV/0!</v>
      </c>
      <c r="L19" s="65"/>
      <c r="M19" s="66">
        <f t="shared" si="5"/>
        <v>0</v>
      </c>
      <c r="N19" s="67" t="e">
        <f t="shared" si="1"/>
        <v>#DIV/0!</v>
      </c>
      <c r="O19" s="68">
        <f t="shared" si="6"/>
        <v>0.5</v>
      </c>
      <c r="P19" s="69">
        <f t="shared" si="2"/>
        <v>0</v>
      </c>
      <c r="Q19" s="70" t="e">
        <f t="shared" si="3"/>
        <v>#DIV/0!</v>
      </c>
      <c r="R19" s="71"/>
      <c r="S19" s="72">
        <f t="shared" si="7"/>
        <v>0</v>
      </c>
      <c r="T19" s="67" t="e">
        <f t="shared" si="8"/>
        <v>#DIV/0!</v>
      </c>
      <c r="U19" s="73" t="e">
        <f t="shared" si="9"/>
        <v>#DIV/0!</v>
      </c>
      <c r="V19" s="74">
        <f t="shared" si="10"/>
        <v>0</v>
      </c>
      <c r="W19" s="75">
        <f t="shared" si="11"/>
        <v>0</v>
      </c>
      <c r="X19" s="76" t="e">
        <f t="shared" si="12"/>
        <v>#DIV/0!</v>
      </c>
      <c r="Y19" s="77">
        <f t="shared" si="13"/>
        <v>0</v>
      </c>
      <c r="Z19" s="78" t="e">
        <f t="shared" si="14"/>
        <v>#DIV/0!</v>
      </c>
      <c r="AA19" s="12"/>
    </row>
    <row r="20" spans="4:27" ht="15" customHeight="1" x14ac:dyDescent="0.25">
      <c r="D20" s="11"/>
      <c r="E20" s="26"/>
      <c r="F20" s="5"/>
      <c r="G20" s="19"/>
      <c r="H20" s="61"/>
      <c r="I20" s="62"/>
      <c r="J20" s="63" t="e">
        <f t="shared" si="4"/>
        <v>#DIV/0!</v>
      </c>
      <c r="K20" s="64" t="e">
        <f t="shared" si="0"/>
        <v>#DIV/0!</v>
      </c>
      <c r="L20" s="65"/>
      <c r="M20" s="66">
        <f t="shared" si="5"/>
        <v>0</v>
      </c>
      <c r="N20" s="67" t="e">
        <f t="shared" si="1"/>
        <v>#DIV/0!</v>
      </c>
      <c r="O20" s="68">
        <f t="shared" si="6"/>
        <v>0.5</v>
      </c>
      <c r="P20" s="69">
        <f t="shared" si="2"/>
        <v>0</v>
      </c>
      <c r="Q20" s="70" t="e">
        <f t="shared" si="3"/>
        <v>#DIV/0!</v>
      </c>
      <c r="R20" s="71"/>
      <c r="S20" s="72">
        <f t="shared" si="7"/>
        <v>0</v>
      </c>
      <c r="T20" s="67" t="e">
        <f t="shared" si="8"/>
        <v>#DIV/0!</v>
      </c>
      <c r="U20" s="73" t="e">
        <f t="shared" si="9"/>
        <v>#DIV/0!</v>
      </c>
      <c r="V20" s="74">
        <f t="shared" si="10"/>
        <v>0</v>
      </c>
      <c r="W20" s="75">
        <f t="shared" si="11"/>
        <v>0</v>
      </c>
      <c r="X20" s="76" t="e">
        <f t="shared" si="12"/>
        <v>#DIV/0!</v>
      </c>
      <c r="Y20" s="77">
        <f t="shared" si="13"/>
        <v>0</v>
      </c>
      <c r="Z20" s="78" t="e">
        <f t="shared" si="14"/>
        <v>#DIV/0!</v>
      </c>
      <c r="AA20" s="12"/>
    </row>
    <row r="21" spans="4:27" ht="15" customHeight="1" x14ac:dyDescent="0.25">
      <c r="D21" s="11"/>
      <c r="E21" s="26"/>
      <c r="F21" s="5"/>
      <c r="G21" s="19"/>
      <c r="H21" s="61"/>
      <c r="I21" s="62"/>
      <c r="J21" s="63" t="e">
        <f t="shared" si="4"/>
        <v>#DIV/0!</v>
      </c>
      <c r="K21" s="64" t="e">
        <f t="shared" si="0"/>
        <v>#DIV/0!</v>
      </c>
      <c r="L21" s="65"/>
      <c r="M21" s="66">
        <f t="shared" si="5"/>
        <v>0</v>
      </c>
      <c r="N21" s="67" t="e">
        <f t="shared" si="1"/>
        <v>#DIV/0!</v>
      </c>
      <c r="O21" s="68">
        <f t="shared" si="6"/>
        <v>0.5</v>
      </c>
      <c r="P21" s="69">
        <f t="shared" si="2"/>
        <v>0</v>
      </c>
      <c r="Q21" s="70" t="e">
        <f t="shared" si="3"/>
        <v>#DIV/0!</v>
      </c>
      <c r="R21" s="71"/>
      <c r="S21" s="72">
        <f t="shared" si="7"/>
        <v>0</v>
      </c>
      <c r="T21" s="67" t="e">
        <f t="shared" si="8"/>
        <v>#DIV/0!</v>
      </c>
      <c r="U21" s="73" t="e">
        <f t="shared" si="9"/>
        <v>#DIV/0!</v>
      </c>
      <c r="V21" s="74">
        <f t="shared" si="10"/>
        <v>0</v>
      </c>
      <c r="W21" s="75">
        <f t="shared" si="11"/>
        <v>0</v>
      </c>
      <c r="X21" s="76" t="e">
        <f t="shared" si="12"/>
        <v>#DIV/0!</v>
      </c>
      <c r="Y21" s="77">
        <f t="shared" si="13"/>
        <v>0</v>
      </c>
      <c r="Z21" s="78" t="e">
        <f t="shared" si="14"/>
        <v>#DIV/0!</v>
      </c>
      <c r="AA21" s="12"/>
    </row>
    <row r="22" spans="4:27" ht="15" customHeight="1" x14ac:dyDescent="0.25">
      <c r="D22" s="11"/>
      <c r="E22" s="26"/>
      <c r="F22" s="5"/>
      <c r="G22" s="19"/>
      <c r="H22" s="61"/>
      <c r="I22" s="62"/>
      <c r="J22" s="63" t="e">
        <f t="shared" si="4"/>
        <v>#DIV/0!</v>
      </c>
      <c r="K22" s="64" t="e">
        <f t="shared" si="0"/>
        <v>#DIV/0!</v>
      </c>
      <c r="L22" s="65"/>
      <c r="M22" s="66">
        <f t="shared" si="5"/>
        <v>0</v>
      </c>
      <c r="N22" s="67" t="e">
        <f t="shared" si="1"/>
        <v>#DIV/0!</v>
      </c>
      <c r="O22" s="68">
        <f t="shared" si="6"/>
        <v>0.5</v>
      </c>
      <c r="P22" s="69">
        <f t="shared" si="2"/>
        <v>0</v>
      </c>
      <c r="Q22" s="70" t="e">
        <f t="shared" si="3"/>
        <v>#DIV/0!</v>
      </c>
      <c r="R22" s="71"/>
      <c r="S22" s="72">
        <f t="shared" si="7"/>
        <v>0</v>
      </c>
      <c r="T22" s="67" t="e">
        <f t="shared" si="8"/>
        <v>#DIV/0!</v>
      </c>
      <c r="U22" s="73" t="e">
        <f t="shared" si="9"/>
        <v>#DIV/0!</v>
      </c>
      <c r="V22" s="74">
        <f t="shared" si="10"/>
        <v>0</v>
      </c>
      <c r="W22" s="75">
        <f t="shared" si="11"/>
        <v>0</v>
      </c>
      <c r="X22" s="76" t="e">
        <f t="shared" si="12"/>
        <v>#DIV/0!</v>
      </c>
      <c r="Y22" s="77">
        <f t="shared" si="13"/>
        <v>0</v>
      </c>
      <c r="Z22" s="78" t="e">
        <f t="shared" si="14"/>
        <v>#DIV/0!</v>
      </c>
      <c r="AA22" s="12"/>
    </row>
    <row r="23" spans="4:27" ht="15" customHeight="1" x14ac:dyDescent="0.25">
      <c r="D23" s="11"/>
      <c r="E23" s="26"/>
      <c r="F23" s="5"/>
      <c r="G23" s="19"/>
      <c r="H23" s="61"/>
      <c r="I23" s="62"/>
      <c r="J23" s="63" t="e">
        <f t="shared" si="4"/>
        <v>#DIV/0!</v>
      </c>
      <c r="K23" s="64" t="e">
        <f t="shared" si="0"/>
        <v>#DIV/0!</v>
      </c>
      <c r="L23" s="65"/>
      <c r="M23" s="66">
        <f t="shared" si="5"/>
        <v>0</v>
      </c>
      <c r="N23" s="67" t="e">
        <f t="shared" si="1"/>
        <v>#DIV/0!</v>
      </c>
      <c r="O23" s="68">
        <f t="shared" si="6"/>
        <v>0.5</v>
      </c>
      <c r="P23" s="69">
        <f t="shared" si="2"/>
        <v>0</v>
      </c>
      <c r="Q23" s="70" t="e">
        <f t="shared" si="3"/>
        <v>#DIV/0!</v>
      </c>
      <c r="R23" s="71"/>
      <c r="S23" s="72">
        <f t="shared" si="7"/>
        <v>0</v>
      </c>
      <c r="T23" s="67" t="e">
        <f t="shared" si="8"/>
        <v>#DIV/0!</v>
      </c>
      <c r="U23" s="73" t="e">
        <f t="shared" si="9"/>
        <v>#DIV/0!</v>
      </c>
      <c r="V23" s="74">
        <f t="shared" si="10"/>
        <v>0</v>
      </c>
      <c r="W23" s="75">
        <f t="shared" si="11"/>
        <v>0</v>
      </c>
      <c r="X23" s="76" t="e">
        <f t="shared" si="12"/>
        <v>#DIV/0!</v>
      </c>
      <c r="Y23" s="77">
        <f t="shared" si="13"/>
        <v>0</v>
      </c>
      <c r="Z23" s="78" t="e">
        <f t="shared" si="14"/>
        <v>#DIV/0!</v>
      </c>
      <c r="AA23" s="12"/>
    </row>
    <row r="24" spans="4:27" x14ac:dyDescent="0.25">
      <c r="D24" s="11"/>
      <c r="E24" s="26"/>
      <c r="F24" s="5"/>
      <c r="G24" s="19"/>
      <c r="H24" s="61"/>
      <c r="I24" s="62"/>
      <c r="J24" s="63" t="e">
        <f t="shared" si="4"/>
        <v>#DIV/0!</v>
      </c>
      <c r="K24" s="64" t="e">
        <f t="shared" si="0"/>
        <v>#DIV/0!</v>
      </c>
      <c r="L24" s="65"/>
      <c r="M24" s="66">
        <f t="shared" si="5"/>
        <v>0</v>
      </c>
      <c r="N24" s="67" t="e">
        <f t="shared" si="1"/>
        <v>#DIV/0!</v>
      </c>
      <c r="O24" s="68">
        <f t="shared" si="6"/>
        <v>0.5</v>
      </c>
      <c r="P24" s="69">
        <f t="shared" si="2"/>
        <v>0</v>
      </c>
      <c r="Q24" s="70" t="e">
        <f t="shared" si="3"/>
        <v>#DIV/0!</v>
      </c>
      <c r="R24" s="71"/>
      <c r="S24" s="72">
        <f t="shared" si="7"/>
        <v>0</v>
      </c>
      <c r="T24" s="67" t="e">
        <f t="shared" si="8"/>
        <v>#DIV/0!</v>
      </c>
      <c r="U24" s="73" t="e">
        <f t="shared" si="9"/>
        <v>#DIV/0!</v>
      </c>
      <c r="V24" s="74">
        <f t="shared" si="10"/>
        <v>0</v>
      </c>
      <c r="W24" s="75">
        <f t="shared" si="11"/>
        <v>0</v>
      </c>
      <c r="X24" s="76" t="e">
        <f t="shared" si="12"/>
        <v>#DIV/0!</v>
      </c>
      <c r="Y24" s="77">
        <f t="shared" si="13"/>
        <v>0</v>
      </c>
      <c r="Z24" s="78" t="e">
        <f t="shared" si="14"/>
        <v>#DIV/0!</v>
      </c>
      <c r="AA24" s="12"/>
    </row>
    <row r="25" spans="4:27" ht="12" thickBot="1" x14ac:dyDescent="0.3">
      <c r="D25" s="49"/>
      <c r="E25" s="50"/>
      <c r="F25" s="51"/>
      <c r="G25" s="52"/>
      <c r="H25" s="79"/>
      <c r="I25" s="80"/>
      <c r="J25" s="81" t="e">
        <f t="shared" si="4"/>
        <v>#DIV/0!</v>
      </c>
      <c r="K25" s="82" t="e">
        <f t="shared" si="0"/>
        <v>#DIV/0!</v>
      </c>
      <c r="L25" s="83"/>
      <c r="M25" s="66">
        <f t="shared" si="5"/>
        <v>0</v>
      </c>
      <c r="N25" s="84" t="e">
        <f t="shared" si="1"/>
        <v>#DIV/0!</v>
      </c>
      <c r="O25" s="68">
        <f t="shared" si="6"/>
        <v>0.5</v>
      </c>
      <c r="P25" s="85">
        <f t="shared" si="2"/>
        <v>0</v>
      </c>
      <c r="Q25" s="86" t="e">
        <f t="shared" si="3"/>
        <v>#DIV/0!</v>
      </c>
      <c r="R25" s="87"/>
      <c r="S25" s="72">
        <f t="shared" si="7"/>
        <v>0</v>
      </c>
      <c r="T25" s="84" t="e">
        <f t="shared" si="8"/>
        <v>#DIV/0!</v>
      </c>
      <c r="U25" s="73" t="e">
        <f t="shared" si="9"/>
        <v>#DIV/0!</v>
      </c>
      <c r="V25" s="74">
        <f t="shared" si="10"/>
        <v>0</v>
      </c>
      <c r="W25" s="75">
        <f t="shared" si="11"/>
        <v>0</v>
      </c>
      <c r="X25" s="76" t="e">
        <f t="shared" si="12"/>
        <v>#DIV/0!</v>
      </c>
      <c r="Y25" s="77">
        <f t="shared" si="13"/>
        <v>0</v>
      </c>
      <c r="Z25" s="78" t="e">
        <f t="shared" si="14"/>
        <v>#DIV/0!</v>
      </c>
      <c r="AA25" s="13"/>
    </row>
    <row r="26" spans="4:27" ht="15.75" customHeight="1" thickTop="1" thickBot="1" x14ac:dyDescent="0.35">
      <c r="D26" s="108" t="s">
        <v>11</v>
      </c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53" t="e">
        <f>SUM(X16:X25)</f>
        <v>#DIV/0!</v>
      </c>
      <c r="Y26" s="54"/>
      <c r="Z26" s="55" t="e">
        <f>SUM(Z16:Z25)</f>
        <v>#DIV/0!</v>
      </c>
    </row>
    <row r="27" spans="4:27" ht="12" thickTop="1" x14ac:dyDescent="0.25">
      <c r="H27" s="6"/>
      <c r="I27" s="6"/>
      <c r="J27" s="6"/>
      <c r="K27" s="6"/>
      <c r="L27" s="7"/>
    </row>
  </sheetData>
  <mergeCells count="16">
    <mergeCell ref="D26:W26"/>
    <mergeCell ref="R13:U14"/>
    <mergeCell ref="J5:M5"/>
    <mergeCell ref="J6:M6"/>
    <mergeCell ref="H14:K14"/>
    <mergeCell ref="H13:Q13"/>
    <mergeCell ref="V13:Z14"/>
    <mergeCell ref="AA13:AA15"/>
    <mergeCell ref="D1:Y1"/>
    <mergeCell ref="D13:D15"/>
    <mergeCell ref="E13:E15"/>
    <mergeCell ref="F13:F15"/>
    <mergeCell ref="G13:G15"/>
    <mergeCell ref="L14:Q14"/>
    <mergeCell ref="J4:N4"/>
    <mergeCell ref="J7:M7"/>
  </mergeCells>
  <dataValidations count="2">
    <dataValidation type="list" allowBlank="1" showInputMessage="1" showErrorMessage="1" sqref="F9:G10" xr:uid="{00000000-0002-0000-0000-000000000000}">
      <formula1>$AC$8:$AC$9</formula1>
    </dataValidation>
    <dataValidation type="list" allowBlank="1" showInputMessage="1" showErrorMessage="1" sqref="G16:G18 G20:G25" xr:uid="{C63A4B15-3A36-47C9-9BC6-61A72A5E395D}">
      <formula1>$AF$5:$AF$6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Tableau_type</vt:lpstr>
      <vt:lpstr>Tableau_type!Zone_d_impression</vt:lpstr>
    </vt:vector>
  </TitlesOfParts>
  <Company>Région Nouvelle 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Solenn FASQUELLE</dc:creator>
  <cp:lastModifiedBy>Jennifer GACOUGNOLLE</cp:lastModifiedBy>
  <cp:lastPrinted>2024-03-11T09:44:55Z</cp:lastPrinted>
  <dcterms:created xsi:type="dcterms:W3CDTF">2022-07-25T12:01:57Z</dcterms:created>
  <dcterms:modified xsi:type="dcterms:W3CDTF">2024-03-11T09:45:26Z</dcterms:modified>
</cp:coreProperties>
</file>