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4" r:id="rId4"/>
  </sheets>
  <calcPr calcId="152511"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4" l="1"/>
  <c r="B24" i="4"/>
  <c r="C18" i="4" l="1"/>
  <c r="B18" i="4"/>
  <c r="C13" i="4"/>
  <c r="B13" i="4"/>
  <c r="C9" i="4"/>
  <c r="B9" i="4"/>
  <c r="C2" i="4"/>
  <c r="B2" i="4"/>
</calcChain>
</file>

<file path=xl/sharedStrings.xml><?xml version="1.0" encoding="utf-8"?>
<sst xmlns="http://schemas.openxmlformats.org/spreadsheetml/2006/main" count="318" uniqueCount="249">
  <si>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</si>
  <si>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</si>
  <si>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</si>
  <si>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</si>
  <si>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</si>
  <si>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</si>
  <si>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</si>
  <si>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</si>
  <si>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</si>
  <si>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</si>
  <si>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</si>
  <si>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</si>
  <si>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</si>
  <si>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</si>
  <si>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</si>
  <si>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</si>
  <si>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</si>
  <si>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</si>
  <si>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</si>
  <si>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</si>
  <si>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</si>
  <si>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</si>
  <si>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</si>
  <si>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</si>
  <si>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</si>
  <si>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</si>
  <si>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</si>
  <si>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</si>
  <si>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</si>
  <si>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</si>
  <si>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</si>
  <si>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</si>
  <si>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</si>
  <si>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</si>
  <si>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</si>
  <si>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</si>
  <si>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</si>
  <si>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</si>
  <si>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</si>
  <si>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</si>
  <si>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</si>
  <si>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Fiche(s)-action(s) : Coopération </t>
  </si>
  <si>
    <t>Fiche-action : Animation/gestion</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</si>
  <si>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</si>
  <si>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</si>
  <si>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</si>
  <si>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</si>
  <si>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</si>
  <si>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</si>
  <si>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</si>
  <si>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</si>
  <si>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</si>
  <si>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</si>
  <si>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</si>
  <si>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</si>
  <si>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</si>
  <si>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</si>
  <si>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</si>
  <si>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</si>
  <si>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</si>
  <si>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</si>
  <si>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</si>
  <si>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</si>
  <si>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</si>
  <si>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</si>
  <si>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</si>
  <si>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</si>
  <si>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</si>
  <si>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</si>
  <si>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</si>
  <si>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</si>
  <si>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</si>
  <si>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</si>
  <si>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</si>
  <si>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</si>
  <si>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</si>
  <si>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</si>
  <si>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</si>
  <si>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</si>
  <si>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</si>
  <si>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</si>
  <si>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</si>
  <si>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</si>
  <si>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</si>
  <si>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</si>
  <si>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</si>
  <si>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</si>
  <si>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</si>
  <si>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</si>
  <si>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</si>
  <si>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</si>
  <si>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</si>
  <si>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</si>
  <si>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</si>
  <si>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</si>
  <si>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</si>
  <si>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</si>
  <si>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</si>
  <si>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</si>
  <si>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</si>
  <si>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</si>
  <si>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</si>
  <si>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</si>
  <si>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</si>
  <si>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</si>
  <si>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</si>
  <si>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</si>
  <si>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</si>
  <si>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</si>
  <si>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</si>
  <si>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</si>
  <si>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</si>
  <si>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</si>
  <si>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</si>
  <si>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</si>
  <si>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</si>
  <si>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</si>
  <si>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</si>
  <si>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</si>
  <si>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</si>
  <si>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</si>
  <si>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</si>
  <si>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</si>
  <si>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</si>
  <si>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</si>
  <si>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</si>
  <si>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</si>
  <si>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Sud Gironde</t>
  </si>
  <si>
    <t>Syndicat Mixte</t>
  </si>
  <si>
    <t>Bruno MARTY, Président</t>
  </si>
  <si>
    <t>Romain GAYRAL
Pôle Territorial Sud Gironde
8 Rue du Canton
33490 Saint Macaire
06 74 22 65 78
romain.gayral@polesudgironde.fr</t>
  </si>
  <si>
    <r>
      <rPr>
        <sz val="11"/>
        <color theme="1"/>
        <rFont val="Symbol"/>
        <family val="1"/>
        <charset val="2"/>
      </rPr>
      <t></t>
    </r>
    <r>
      <rPr>
        <sz val="11"/>
        <color theme="1"/>
        <rFont val="Calibri"/>
        <family val="2"/>
        <scheme val="minor"/>
      </rPr>
      <t> Oui X</t>
    </r>
    <r>
      <rPr>
        <sz val="11"/>
        <color theme="1"/>
        <rFont val="Symbol"/>
        <family val="1"/>
        <charset val="2"/>
      </rPr>
      <t xml:space="preserve"> </t>
    </r>
    <r>
      <rPr>
        <sz val="11"/>
        <color theme="1"/>
        <rFont val="Calibri"/>
        <family val="2"/>
        <scheme val="minor"/>
      </rPr>
      <t xml:space="preserve">Non 
Si oui : périmètre concerné et territoire chef de file le cas échéant </t>
    </r>
  </si>
  <si>
    <t xml:space="preserve">□ Oui   X Non </t>
  </si>
  <si>
    <t>CC Convergence-Garonne, CC du Bazadais, CC du Réolais en Sud-Gironde et CC du Sud-Gironde</t>
  </si>
  <si>
    <t>Sans objet</t>
  </si>
  <si>
    <t>X</t>
  </si>
  <si>
    <t>17/06/2022 (électronique)</t>
  </si>
  <si>
    <t>Charte d'engagement signée fournie.</t>
  </si>
  <si>
    <t>Le résumé de 4 pages comporte tous les éléments attendus.</t>
  </si>
  <si>
    <t xml:space="preserve">Diagnostic territorial du Syndicat Mixte du Sud Gironde complété par une concertation sous la forme de six ateliers thématisés. Environ 120 personnes présentes avec des profils variés (élus, agents du territoire, acteurs socio-économiques, acteurs institutionnels (Région, Département..)). </t>
  </si>
  <si>
    <t>1 ETP dédié à l'animation (émergence de projets et communication de la stratégie DLAL auprès des acteurs locaux) et 1 ETP dédié à la gestion (appui aux porteurs)
Interventions régulières prévues dans les instences des collectivités du territoire pour informer sur le suivi de la programmation.</t>
  </si>
  <si>
    <t>Comité de programmation en deux collèges (16 membres public / 24 membres privé) + invitation des partenaires institutionnels</t>
  </si>
  <si>
    <t>La description du territoire est détaillée. Il s'agit d'un territoire rural sans commune de + de 25 000 habitants.
Le territoire n'est pas concerné par le FEAMPA et le volet Pyrénées.</t>
  </si>
  <si>
    <t>Il n'y a pas de définition claire de l'urbain et du rural. En revanche, le territoire est clairement identifié comme étant rural, même si la notion de pôles urbains est abordé. La totalité du territoire est éligible au LEADER, il n'y a pas de commune de plus de 25 000 habitants.
Le territoire n'est pas concerné par l'économie bleue durable et le volet Pyrénées.</t>
  </si>
  <si>
    <t>4 objectifs prioritaires sont identifiés (hors coopération et animation/gestion) : "bien vivre ensemble en Sud Gironde", "accompagner l'innovation économique et la consommation locale en Sud Gironde, dans le respect des valeurs de l'économie sociale et solidaire", "accélérer la transition écologique" et "ingénierie thématique et réseau". Ces objectifs découlent du diagnostic final (initial + concertation).</t>
  </si>
  <si>
    <t>Les liens entre objectifs prioritaires et Neo Terra sont faits dans chaque fiche action. Les Objectifs de Développement Durable des Nations Unis sont ajoutés à la stratégie DLAL en complément.</t>
  </si>
  <si>
    <t>Le territoire est considéré comme rural dans son ensemble, ce qui le rend entièrement éligible au LEADER.</t>
  </si>
  <si>
    <t>2 ETP prévus (1 ETP chargé d'animation de la programmation et d'émergence des projets, et 1 ETP chargé de la gestion et appui aux porteurs).
L'équipe sera en contact avec les techniciens du territoire.</t>
  </si>
  <si>
    <t>Binôme d'élus départementaux associés à l'élaboration et à la mise en œuvre de la stratégie DLAL. Le binôme siègera aux comités techniques du GAL.
Concertation des acteurs locaux (élus, agents du territoires, acteurs socio-économiques et acteurs institutionnels) via six ateliers thématiques puis atelier d'intelligence collective avec les techniciens du Syndicat Mixte Sud Gironde et le cabinet conseil Du Vert Dans les Rouages pour croiser les retours du diagnostic, de la concertation et les cadres réglementaires. Le cadre stratégique a été soumis à la validation du Comité Syndical.</t>
  </si>
  <si>
    <t xml:space="preserve">Binôme d'élus départementaux associés à la mise en œuvre de la stratégie DLAL (siège aux comités techniques).
Des temps d'échanges informels sont prévus pour favoriser une coopération des acteurs privés et publics.
Un temps de pédagogie et de vulgarisation st prévu en amont auprès des personnes relais, des bénéficiaires et des membres du comité de programmation. </t>
  </si>
  <si>
    <t xml:space="preserve">Points forts : Présentation du territoire et de ses enjeux très développée. La stratégie DLAL prend bien en compte les stratégies territoriales. </t>
  </si>
  <si>
    <t>Objectif prioritaire 1 : Bien vivre ensemble en Sud Gironde</t>
  </si>
  <si>
    <t>Fiche-action 1.1 : Développer une approche territoriale de la santé</t>
  </si>
  <si>
    <t>Fiche-action 1.2 : Bien vieillir en Sud Gironde</t>
  </si>
  <si>
    <t>Fiche-action 1.3 : Education et prévention à la santé</t>
  </si>
  <si>
    <t>Fiche-action 1.4 : Experimentation et innovation sociale</t>
  </si>
  <si>
    <t>Fiche-action 1.5 : Attractivité touristique et patrimoniale</t>
  </si>
  <si>
    <t>Objectif prioritaire 2 : Accompagner l'innovation économique locale et la consommation locale en Sud Gironde, dans le respect des valeurs de l'ESS</t>
  </si>
  <si>
    <t>Fiche-action 2.1 : Alimentation territoriale et durable</t>
  </si>
  <si>
    <t>Fiche action 2.2 : Mobilité durable et solidaire</t>
  </si>
  <si>
    <t>Objectif prioritaire 3 : Accélerer la transition écologique en Sud Gironde</t>
  </si>
  <si>
    <t>Fiche-action 3.1 : Santé environnementale</t>
  </si>
  <si>
    <t>Fiche-action 3.2 : Acculturation territoriale aux transitions écologiques</t>
  </si>
  <si>
    <t>Fiche-action 3.3 : Structuration de filières durables</t>
  </si>
  <si>
    <t>Objectif prioritaire 4 : Ingénierie thématique et réseau</t>
  </si>
  <si>
    <t>Fiche-action 4.1 : Mise en réseau d'acteurs</t>
  </si>
  <si>
    <t>Fiche-action 4.2 : Ingénierie thématique</t>
  </si>
  <si>
    <t>n/p</t>
  </si>
  <si>
    <t>OS 1.2 - OS 1.5</t>
  </si>
  <si>
    <t>Ambition 1 - défi 2 : Co-construire avec les acteurs de demain
Amition 1 - défi 4 : La santé des citoyens</t>
  </si>
  <si>
    <t>Nombres d'évènements de promotion de la filière du bien-vieillir
Nombre de projets soutenus</t>
  </si>
  <si>
    <t>Nombres d'évènements de promotion sur la santé locale
Nombre de projets soutenus</t>
  </si>
  <si>
    <t>Ambition 1 - défi 4 : La santé des citoyens
Ambition 5 - défi 2 : Améliorer les performances thermiques des bâtiments</t>
  </si>
  <si>
    <t>Nombre de projets soutenus</t>
  </si>
  <si>
    <t>Ambition 1 - défi 1 : Contribuer à la construction et à la diffusion d'une information fiable
Ambition 1 - défi 4 : La santé des citoyens</t>
  </si>
  <si>
    <t>Hors AAP FEADER</t>
  </si>
  <si>
    <t>Ambition 1 – défi 2 : Co-construire avec les acteurs de demain
Ambition 1 – défi 5 : Concilier développement, environnement et solidarité
Ambition 3 – défi 2 : Replacer l’humain au coeur de la démarche de progrès de l’entreprise
Ambition 3 – défi 3 : Engager les filières dans la transition
Ambition 6 – défi 1 : Mobiliser et fédérer tous les acteurs</t>
  </si>
  <si>
    <t>OS 1.2 - OS 1.3</t>
  </si>
  <si>
    <t>Ambition 1 – défi 5 : Concilier développement, environnement et solidarité
Ambition 3 – défi 3 : Engager les filières dans la transition
Ambition 5 – défi 1 : Développer un urbanisme sobre et ouvert sur la nature</t>
  </si>
  <si>
    <t>300 000€ pour les projets agro-alimentaires (suivant les instructions de la Région Nouvelle-Aquitaine)</t>
  </si>
  <si>
    <t>Ambition 1 – défi 3 : Promouvoir les modes de consommation responsables 
Ambition 2 – défi 1 : Sortir des pesticides et généraliser les pratiques agroécologiques
Ambition 2 – défi 2 : S’adapter au changement climatique et participer à son atténuation 
Ambition 3 – défi 3 : Engager les filières dans la transition
Ambition 9 – défi 1 : Réguler les usages de l’eau
Ambition 10 – défi 1 : Lutter contre l’artificialisation des terres et l’étalement urbain</t>
  </si>
  <si>
    <t>OS 2.8 (AOM urbaines)</t>
  </si>
  <si>
    <t>Ambition 4 – défi 2 : Favoriser le report modal des marchandises vers le ferroviaire et le maritime 
Ambition 4 – défi 3 : Accompagner le développement de motorisations alternatives 
Ambition 8 – défi 2 : Réconcilier biodiversité et activités humaines</t>
  </si>
  <si>
    <t>Ambition 1 – défi 4 : La santé des citoyens
Ambition 2 – défi 1 : Sortir des pesticides et généraliser les pratiques agroécologiques
Ambition 2 – défi 2 : S’adapter au changement climatique et participer à son atténuation
Ambition 8 – défi 2 : Réconcilier biodiversité et activités humaines
Ambition 9 – défi 1 : Réguler les usages de l’eau
Ambition 11 – défi 2 : Préserver la biodiversité</t>
  </si>
  <si>
    <t>OS 2.5 (sur l’eau) – OS 2.6 (sur les déchets) – OS 2.7 (éducation à l’environnement)</t>
  </si>
  <si>
    <t>Ambition 1 – défi 1 : Contribuer à la construction et à la diffusion d’une information fiable
Ambition 1 – défi 3 : Promouvoir les modes de consommation responsables
Ambition 5 – défi 3 : S’adapter pour protéger les populations des risques naturels
Ambition 2 – défi 2 : S’adapter au changement climatique et participer à son atténuation
Ambition 7 – défi 1 : Prévenir et réduire la production de nos déchets
Ambition 7 - défi 2 : Réutiliser et réparer
Ambition 7 - défi 3 : Recycler et composter</t>
  </si>
  <si>
    <t>Nombre de projets soutenus
Nombre d'opération d'animation, de structuration</t>
  </si>
  <si>
    <t>Ambition 3 – défi 1 : Accompagner la transformation vers des modèles de production plus sobres - Promouvoir l’économie circulaire
Ambition 3 – défi 3 : Engager les filières dans la transition
Ambition 6 – défi 1 : Mobiliser et fédérer tous les acteurs
Ambition 6 – défi 3 : Positionner la Nouvelle-Aquitaine à la pointe des nouvelles solutions énergétiques
Ambition 10 - défi 3 : Conforter la forêt et les zones humides</t>
  </si>
  <si>
    <t>Nombre de projets soutenus
Nombre de création de réseaux d'acteurs collaborant</t>
  </si>
  <si>
    <t>Ambition 1 – défi 2 : Co-construire avec les acteurs de demain
Ambition 1 – défi 5 : Concilier développement, environnement et solidarité
Ambition 3 – défi 2 : Replacer l’humain au coeur de la démarche de progrès de l’entreprise</t>
  </si>
  <si>
    <t>OS 1.4 - 2.1 – OS 2.2</t>
  </si>
  <si>
    <t xml:space="preserve">Nombre de projets soutenus
</t>
  </si>
  <si>
    <t>Il serait intéressant pour le GAL du Sud Gironde de travailler à une coopération permettant de développer les solutions aux problématiques écologiques et environnementales.
Les projets de coopération permettront d’explorer les pistes liées directement à la stratégie portée par les élus en matière de territorialisation de l’économie.
Un temps d’échanges et de communication sera réalisé au lancement du programme pour identifier les partenariats déjà existants : jumelages, contacts d’association, d’élus… et les partenariats non existants mais potentiels, c’est-à-dire se retrouvant autour de problématiques communes. Des temps de communication spécifique seront prévu.
Concernant les pistes de coopération identifiées, le GAL pourra mettre en oeuvre :
- L’aide préparatoire à la coopération : les premiers échanges permettant d’explorer la faisabilité de la coopération par des visites d’études ou d’échanges d’informations et de bonnes pratiques pour identifier les sujets présentant un intérêt commun.
- La coopération : action concrète avec des résultats clairement identifiables et apportant des bénéfices à tous les territoires au travers par exemple de publication commune, de séminaire de formation, travaux de recherche….
Les dépenses éligibles identifiées sont :
- Ingénierie interne et externe (étude de faisabilité d’un projet de coopération, évaluation, formation, assistance technique…).
- Frais de communication (publication, supports de communication, supports techniques à la mise en place d’actions communes…).
- Frais de personnels et de fonctionnement liés aux actions (transport, hébergement, frais d’interprétariat, frais de réunions, frais de déplacements…).
Deux types de coûts sont éligibles : les coûts de préparation technique ; les couts de mise en oeuvre des projets</t>
  </si>
  <si>
    <t>Syndicat Mixte du Sud Gironde, PNRLG, Communes, Communautés de Communes, chambres consulaires, Etablissements Publics, Sociétés Publiques Locales, syndicats mixtes, organismes privés à caractère commercial (sociétés), organismes de formation et d’enseignement agricole, organismes privés à but non lucratif (Groupements d’Intérêt Economique, Sociétés Coopératives d’Intérêt Collectif, coopératives), associations</t>
  </si>
  <si>
    <t>S/O</t>
  </si>
  <si>
    <t>Le projet de coopération sera réalisé en cohérence avec les ambitions de Néo Terra et des ODD.</t>
  </si>
  <si>
    <t>La mission d’animation du programme consiste à :
- Accueillir et conseiller les porteurs de projets (accueil, information, aide au montage)
- Faire émerger les projets (animation de groupes de travail, réunions ; …)
- Animer le réseau des techniciens (comité technique)
- Faire vivre le partenariat (socioprofessionnels, administrations etc.)
- Recueillir les dossiers et les instruire,
- Préparer les réunions du Comité de Programmation
- Elaborer les comptes rendus des réunions des Comités de programmation,
- Assurer le suivi des maîtres d’ouvrage,
- Communiquer sur la programmation 2021-2027 (supports, manifestations, réunions…) (cf. plus bas partie communication)
- Réaliser des états qualitatifs et quantitatifs d’avancement de la programmation 2021-2027,
- Accompagner les évaluations de la programmation 2021-2027 (cf. plus bas partie évaluation)
- Participer aux actions du réseau
Le Syndicat mixte assurera aussi des fonctions de gestion de la programmation 2021-2027. Les tâches suivantes seront assurées par la personne en charge de la gestion au sein du Syndicat mixte du Sud Gironde, qui pourra être un agent de collectivité qui effectuera une prestation de services :
- constituer les dossiers administratifs des opérations ;
- saisir et tenir à jour sur OSIRIS tous les dossiers ;
- assurer le secrétariat Fonds Européens (courriers, notifications…) ;
- assurer le suivi des opérations (calendrier, remontée des factures, visites sur place…) ;
- accompagner les maitres d’ouvrages dans la constitution de leur dossier de demande de paiement ;
- suivre les demandes de paiement transmises à l’ASP, organisme payeur ;
- archiver les dossiers.
La mission communication du programme consiste à :
- construire une stratégie de communication dès le démarrage du programme ;
- bâtir en début de programme un temps de communication en interne au sein du GAL pour former les nouveaux membres et les partenaires : dans la logique de continuité du processus de concertation / information mis en oeuvre lors de la candidature, un temps de pédagogie et de vulgarisation est à prévoir en amont auprès des personnes relais, des bénéficiaires et des membres du Comité de Programmation ;
- promouvoir par des temps forts (séminaire, conférences…) le programme et ses possibilités de financement pour attirer les porteurs de projets ;
- à différentes échéances du projet, rendre compte des résultats, de l’organisation et du fonctionnement des activités du GAL ;
- capitaliser et valoriser les actions conduites, les projets emblématiques, les initiatives accompagnées sur le territoire en créant un effet d’entraînement et en suscitant l’émergence d’actions innovantes ;
- mettre en place des outils et actions de communication ;
- élaborer une communication spécifique aux fonds européens (FEDER OS 5.2 et FEADER OS-H LEADER) sur le site internet du Syndicat Mixte Sud Gironde, support essentiel de communication et de diffusion. Ainsi, toute personne connectée pourra prendre connaissance des projets retenus dans la programmation 2021-2027 en accédant aux comptes rendus des Comités de Programmation. Des fiches projets décrivant des opérations exemplaires ou innovantes pourront y être consultées. Une newsletter sera également éditée mensuellement au sein de laquelle des zooms sur le programme seront réalisé autant que de besoin ;
- utiliser les réseaux sociaux pour toucher de nouveaux acteurs : twitter, facebook, etc. ;
- concevoir des supports de communications divers et accessibles pour différents publics (élus, citoyens, associations, entreprises…) ;- communiquer sur la programmation lors de manifestations, réunions, salons, forum… à différentes étapes de celle-ci : au lancement, à mi-parcours et en fin de programme en lien avec l’évaluation ;
- sensibiliser sur le cofinancement de l’Union Européenne et en donner une vision concrète : témoignages, échanges de bonnes pratiques, organisation de visites de terrain adossées à des réunions et temps d’échanges et de valorisation.
Une attention particulière sera portée sur la communication relative à la recherche d’émergence de projets de coopération : supports de communication sur les sites dédiés à la coopération et sollicitation de l’appui des réseaux, temps spécifiques de présentation de la plus-value de projet de coopération vers les acteurs du GAL….
Par ailleurs, le GAL sera très attentif à la communication relative aux aides de l’Europe. Au moment de l’instruction d’un projet, il sera demandé au maître d’ouvrage de préciser les moyens qu’il mettra en oeuvre pour informer les bénéficiaires de son action de la participation financière de l’Union Européenne.
La mission d’évaluation / suivi du programme consistera à :
Des points sur l’avancement du programme et le contenu des comités de programmation seront inscrits à l’ordre du jour des Comités Syndicaux.
Un rapport annuel, établi par l’équipe technique en concertation et sous le contrôle du comité de programmation, sera adressé à tous les acteurs du territoire, aux élus et aux membres du Conseil de Développement, mais aussi aux cofinanceurs des opérations, aux partenaires du Syndicat Mixte Sud Gironde, notamment institutionnels. Ce rapport annuel fera le point sur les crédits engagés par dispositif (tableaux de bords financiers) et sur les projets accompagnés. Il dressera un bilan des projets menés selon les indicateurs de résultats précisés dans le plan de développement. Il comprendra également une partie portant sur les réflexions à mener dans les années suivantes et les projets émergents.
L’évaluation continue sera appliquée à la programmation du Sud Gironde. Outre le rapport annuel, un tableau de suivi sera renseigné par l’équipe technique pour compléter, par projet, tous les indicateurs de réalisation et de résultat nécessaires aux différentes évaluations du plan de développement.
Le GAL propose de réaliser un bilan à mi-parcours du plan de développement, à partir des indicateurs et d’entretiens qualitatifs avec des porteurs de projets et les partenaires institutionnels du Pays. Cette évaluation sera mise en oeuvre par l’équipe technique et le comité de programmation et pourra faire l’objet d’une proposition de stage. Les élus du Syndicat Mixte ainsi que Conseil de Développement y seront étroitement associés. Le plan de développement et la répartition des crédits pourront être ajustés selon les conclusions de cette évaluation, sur décision du comité de programmation.
Il semble prudent de prévoir une possibilité d’ajustement des dispositifs en dehors de cette évaluation à mi-parcours. Aussi, le GAL propose, à la marge et en cas de questionnement de fond sur un ou plusieurs dispositifs, que le comité de programmation puisse valider des propositions d’ajustement de ce(s) dispositif(s).
En fin de programme, une évaluation globale et partagée constituera un temps fort de réflexion et de concertation. Suite à la validation du comité de programmation, la structure porteuse du GAL en assurera la maîtrise d'ouvrage de l'opération. Cette évaluation finale, éventuellement élaborée avec l’appui d’un bureau d’études spécialisé, associera le plus largement possible tous les acteurs de la programmation, mais aussi du Syndicat Mixte et de ses partenaires. Fondée sur les indicateurs définis dans le plan de développement, elle devra permettre de porter un regard critique sur l’action menée, mais aussi de détecter les améliorations possibles et les orientations d’actions futures dans une logique prospective.
La valorisation de l’évaluation sera faite en Comité de Programmation et disponible au grand public et aux bénéficiaires via le site internet du Syndicat Mixte du Sud Gironde.
Dépenses éligibles :
Frais de personnel et de fonctionnement liés à la mission : salaires et charges, frais de stage, frais de déplacements, frais de formation, frais de restauration, frais d’hébergement, prestations externes (sensibilisation, conduite d’étude d’évaluation, conception de documents, charte graphique, impression, éditions, formations, vidéos) ; équipements et matériels (logiciels, informatique, mobilier et fournitures) ; adhésion à LEADER France
Les coûts matériels liés à la communication : tirage, impressions, frais de conception, affranchissement, kakémonos, supports pédagogiques, kit, fascicules, flyers et affiches</t>
  </si>
  <si>
    <t>Structure porteuse du GAL</t>
  </si>
  <si>
    <t>Indicateurs de réalisation :
▪ Nombre de projets déposés
▪ Nombre de Comité de Programmation
▪ Nombre de jours consacrés au suivi évaluation du programme
▪ Nombre de journées consacrées au réseau
▪ Total des dépenses publiques
▪ Nombre de jours consacrés au suivi du programme et à l’évaluation
▪ Nombre de jours consacrés à la communication
▪ Nombre d’actions de communication menées
Indicateurs de résultats :
1. Renforcer la dynamique de développement territoriale :
- Nombre de projets soutenus : 100
- Taux de consommation final
- Nombre de documents de communication conçus
- Nombre de prestations externes commandées
- Nombre de rencontres, échanges d’expériences, visites de terrain
2. Améliorer l’expertise du territoire en matière de programme européens :
- Résultat des différents contrôles dont le programme sera l’objet
- Nombre de rapport annuel établi sur l’ensemble du programme : 6
- Nombre de réunions de restitution sur l’avancement du programme dans les comités syndicaux
- Bilan à mi-parcours
- Bilan évaluation finale</t>
  </si>
  <si>
    <r>
      <t>Le GAL élaborera un plan stratégique de communication pour stimuler l'intérêt des acteurs locaux vis-à-vis de la stratégie DLAL. Une intervention de prestation externe n'est pas exclue et cette mission sera confiée à l'ETP animation du GAL</t>
    </r>
    <r>
      <rPr>
        <sz val="11"/>
        <rFont val="Calibri"/>
        <family val="2"/>
        <scheme val="minor"/>
      </rPr>
      <t>.
La stratégie d'émergence des projets est assurée par un ETP via l'animation de groupes de travail (cf fiche action 6.1).</t>
    </r>
    <r>
      <rPr>
        <sz val="11"/>
        <color theme="1"/>
        <rFont val="Calibri"/>
        <family val="2"/>
        <scheme val="minor"/>
      </rPr>
      <t xml:space="preserve">
La communication amont et aval sur les projets et l'avancement de la stratégie est assurée par l'ETP en charge de l'animation de la programmation européenne 21-27 via un rapport annuel de mise en oeuvre, une évaluation au fil de l'eau des projets, un bilan à mi-parcours et une évaluation gloable et partagée en fin de programme.</t>
    </r>
  </si>
  <si>
    <t>La stratégie DLAL est développée en lien avec le contrat régional de développement et de transitions 2023-2026 (p.105) qui représente le socle de la stratégie. Mais aussi en lien avec les Objectifs de Développement Durable des Nations Unis, la labellisation Projet Alimentaire Territorial du Sud Gironde, les trois NOTT (Nouvelle Organisation Touristique Territoriale) qui régissent le territoire, et le Contrat Local de Santé conjointement coordonné par l'ARS Nouvelle-Aquitaine.
Un binôme d'élus du département ont participé à l'élaboration de la stratégie DLAL.</t>
  </si>
  <si>
    <t>Un diagnostic initial existant réalisé en 2022 a été établi par les techniciens du Syndicat Mixte du Sud Gironde. Il se divise en deux parties : un point sur l'organisation du territoire (géographie, cadre de vie, démographie, services) et un point sur l'économie du territoire (emploi, filières présentes, zones d'activité économiques). Il se réfère à plusieurs diagnostics et données préétablis (PCAET, SCOT, PLUI, INSEE, AGRESTE, CLC, DATAR, SIRTAQUI, région, département, CRESS...)
Couplé à un processus de concertation territoriale, le diagnostic final a permi d'établir une analyse AFOM par thématiques (économie locale, agriculture, tourisme, santé, et transition écologique).</t>
  </si>
  <si>
    <r>
      <t xml:space="preserve">Le Sud Gironde souhaite développer et diversifier l'offre de santé afin de garantir un accès aux services de santé sur le territoire. En effet, la santé est une condition essentielle à la vie de tous et doit être prise en compte dans un monde où elle est de plus en plus négligée. Pour cela, l'attractivité du territoire doit être renforcée par la promotion et la valorisation de la santé locale à travers des projets innovants : </t>
    </r>
    <r>
      <rPr>
        <b/>
        <sz val="11"/>
        <color theme="1"/>
        <rFont val="Calibri"/>
        <family val="2"/>
        <scheme val="minor"/>
      </rPr>
      <t>la création, la rhéabilitation, l'équipement de bâtiments permettant la mutualisation de services et / ou de connaissances et / ou de compétences ; des infrastructures d'accueil des professionnels de santé et lieux hybrides ; etc.</t>
    </r>
    <r>
      <rPr>
        <sz val="11"/>
        <color theme="1"/>
        <rFont val="Calibri"/>
        <family val="2"/>
        <scheme val="minor"/>
      </rPr>
      <t xml:space="preserve">
Ce programme accompagnera également tous projet permettant le partage de pratiques entre acteurs de la santé et le développement de nouvelles activités afin d'encourager le développement d'une approche territoriale de la santé et de résorber les espaces de déserts médicaux.</t>
    </r>
  </si>
  <si>
    <r>
      <t xml:space="preserve">La problématique d'accompagnement de la population vieillissante sur le Sud Gironde est un enjeu majeur du territoire. Le territoire souhaite </t>
    </r>
    <r>
      <rPr>
        <b/>
        <sz val="11"/>
        <color theme="1"/>
        <rFont val="Calibri"/>
        <family val="2"/>
        <scheme val="minor"/>
      </rPr>
      <t>favoriser l'économie et l'expérimentation territoriale et / ou organisationnelle autour de l'enjeu du vieillissement de la population</t>
    </r>
    <r>
      <rPr>
        <sz val="11"/>
        <color theme="1"/>
        <rFont val="Calibri"/>
        <family val="2"/>
        <scheme val="minor"/>
      </rPr>
      <t>. Il s'agit d'aider à la structuration et au soutien d'une filière qui répond aux besoins liés à l'avancée de l'âge. Cette fiche-action permettra donc de soutenir des projets innovants et territoriaux (</t>
    </r>
    <r>
      <rPr>
        <b/>
        <sz val="11"/>
        <color theme="1"/>
        <rFont val="Calibri"/>
        <family val="2"/>
        <scheme val="minor"/>
      </rPr>
      <t>lieux hybrides, mutualisation des services, forums, salons, évènements innovants, projets hybrides accompagnant le développement de la filière du bien-vieillir en Sud Gironde, ...</t>
    </r>
    <r>
      <rPr>
        <sz val="11"/>
        <color theme="1"/>
        <rFont val="Calibri"/>
        <family val="2"/>
        <scheme val="minor"/>
      </rPr>
      <t xml:space="preserve">) dans le cadre d'une sécurisation des différents parcours d'accompagnement des personens âgées et / ou en situation de handicap. Le programme visera à mettre en musique et accompagner ces acteurs pour proposer une réponse innovante aux besoins des séniors. </t>
    </r>
  </si>
  <si>
    <r>
      <t>La santé est une condition essentielle à la vie de tous et doit être prise en compte dans un monde où elle est de plus en plus négligée. Le Sud Gironde a pour ambition de mettre cette cause en avant par l’attention portée à ce sujet. La prise en compte de l’aspect santé passe d’abord et avant tout par l’éducation et la prévention à une « bonne » santé dont les trois piliers sont le sommeil, l’activité physique (AP) et l’alimentation.
Cette fiche-action se propose :
- de</t>
    </r>
    <r>
      <rPr>
        <b/>
        <sz val="11"/>
        <color theme="1"/>
        <rFont val="Calibri"/>
        <family val="2"/>
        <scheme val="minor"/>
      </rPr>
      <t xml:space="preserve"> soutenir des actions dans les trois axes définis ci-dessus (AP, sommeil, alimentation) afin de promouvoir la santé auprès de tous les publics.
- De soutenir des actions permettant l’empowerment de la population sur leur santé.
- D’accompagner les initiatives d’éducation et de prévention de la population sur des questions touchant le domaine de la santé (dépistage, addictologie, AP, …).</t>
    </r>
  </si>
  <si>
    <r>
      <t xml:space="preserve">Les démarches d’expérimentation et d’innovation sont des outils pour une transition du secteur économique vers une meilleure prise en compte de l’environnement et de la société tout en créant de la richesse et des emplois locaux. Pour cela, le programme accompagnera les initiatives sociales, solidaires ou citoyennes ; des </t>
    </r>
    <r>
      <rPr>
        <b/>
        <sz val="11"/>
        <color theme="1"/>
        <rFont val="Calibri"/>
        <family val="2"/>
        <scheme val="minor"/>
      </rPr>
      <t>projets d’expérimentation et / ou d’innovation sociale dans les différents secteurs économiques, écologiques et / ou sociales</t>
    </r>
    <r>
      <rPr>
        <sz val="11"/>
        <color theme="1"/>
        <rFont val="Calibri"/>
        <family val="2"/>
        <scheme val="minor"/>
      </rPr>
      <t>. Le territoire du Sud Gironde aspire à des projets
favorisant la</t>
    </r>
    <r>
      <rPr>
        <b/>
        <sz val="11"/>
        <color theme="1"/>
        <rFont val="Calibri"/>
        <family val="2"/>
        <scheme val="minor"/>
      </rPr>
      <t xml:space="preserve"> coopération, la mutualisation et la solidarité entre acteurs ainsi que la résilience du territoire et / ou le renfort de la capacité d’action du territoire</t>
    </r>
    <r>
      <rPr>
        <sz val="11"/>
        <color theme="1"/>
        <rFont val="Calibri"/>
        <family val="2"/>
        <scheme val="minor"/>
      </rPr>
      <t>.</t>
    </r>
  </si>
  <si>
    <r>
      <t xml:space="preserve">L’objectif premier est de poursuivre le </t>
    </r>
    <r>
      <rPr>
        <b/>
        <sz val="11"/>
        <color theme="1"/>
        <rFont val="Calibri"/>
        <family val="2"/>
        <scheme val="minor"/>
      </rPr>
      <t>développement et la modernisation des infrastructures et services touristiques au travers du soutien aux équipements, à la création, réhabilitation, modernisation d’offre d’activités de loisirs favorisant la valorisation touristique du patrimoine naturel et / ou historique</t>
    </r>
    <r>
      <rPr>
        <sz val="11"/>
        <color theme="1"/>
        <rFont val="Calibri"/>
        <family val="2"/>
        <scheme val="minor"/>
      </rPr>
      <t xml:space="preserve"> notamment dans le cadre du label Pays d’art et d’histoire.
La volonté est de mettre en avant une destination touristique avec le souhait de la rendre emblématique. Le territoire accompagnera donc des </t>
    </r>
    <r>
      <rPr>
        <b/>
        <sz val="11"/>
        <color theme="1"/>
        <rFont val="Calibri"/>
        <family val="2"/>
        <scheme val="minor"/>
      </rPr>
      <t>projets culturels et touristiques innovants ou favorisant un développement économique durable, des projets favorisant la structuration de la filière touristique et / ou patrimoniale, des projets favorisant la création et le renforcement de liens entre les
acteurs et les structures dans le champ du tourisme culturel et du patrimoine</t>
    </r>
    <r>
      <rPr>
        <sz val="11"/>
        <color theme="1"/>
        <rFont val="Calibri"/>
        <family val="2"/>
        <scheme val="minor"/>
      </rPr>
      <t>.</t>
    </r>
  </si>
  <si>
    <r>
      <t xml:space="preserve">L’action publique permettra de cibler des financements sur des </t>
    </r>
    <r>
      <rPr>
        <b/>
        <sz val="11"/>
        <color theme="1"/>
        <rFont val="Calibri"/>
        <family val="2"/>
        <scheme val="minor"/>
      </rPr>
      <t>thématiques de transitions, notamment alimentaires, ainsi que d’accompagner des initiatives de reterritorialisation de l’alimentation comme les projets alimentaires territoriaux</t>
    </r>
    <r>
      <rPr>
        <sz val="11"/>
        <color theme="1"/>
        <rFont val="Calibri"/>
        <family val="2"/>
        <scheme val="minor"/>
      </rPr>
      <t xml:space="preserve"> (PAT). En Sud Gironde, ce PAT est mis en oeuvre par le Pôle territorial de coopération économique (PTCE) Cap Solidaire. Le territoire du Sud Gironde souhaite également structurer le </t>
    </r>
    <r>
      <rPr>
        <b/>
        <sz val="11"/>
        <color theme="1"/>
        <rFont val="Calibri"/>
        <family val="2"/>
        <scheme val="minor"/>
      </rPr>
      <t>développement de filières territorialisée, d’outils collectifs de proximité et des débouchés associés</t>
    </r>
    <r>
      <rPr>
        <sz val="11"/>
        <color theme="1"/>
        <rFont val="Calibri"/>
        <family val="2"/>
        <scheme val="minor"/>
      </rPr>
      <t>. Enfin, la demande croissante d’une économie décarbonée offre des opportunités pour favoriser les</t>
    </r>
    <r>
      <rPr>
        <b/>
        <sz val="11"/>
        <color theme="1"/>
        <rFont val="Calibri"/>
        <family val="2"/>
        <scheme val="minor"/>
      </rPr>
      <t xml:space="preserve"> initiatives et investissements dans le développement agro-alimentaire à partir des ressources locales.</t>
    </r>
  </si>
  <si>
    <r>
      <t>L’objectif stratégique 5 interviendra dans la réponse aux</t>
    </r>
    <r>
      <rPr>
        <b/>
        <sz val="11"/>
        <color theme="1"/>
        <rFont val="Calibri"/>
        <family val="2"/>
        <scheme val="minor"/>
      </rPr>
      <t xml:space="preserve"> besoins « de base » aux habitants, spécifiquement dans le secteur de la mobilité. </t>
    </r>
    <r>
      <rPr>
        <sz val="11"/>
        <color theme="1"/>
        <rFont val="Calibri"/>
        <family val="2"/>
        <scheme val="minor"/>
      </rPr>
      <t>La fiche-action 2.2 accompagnera les</t>
    </r>
    <r>
      <rPr>
        <b/>
        <sz val="11"/>
        <color theme="1"/>
        <rFont val="Calibri"/>
        <family val="2"/>
        <scheme val="minor"/>
      </rPr>
      <t xml:space="preserve"> actions de promotion d’une mobilité durable au quotidien favorisant l’intermodalité, les modes de déplacements doux, le développement d’une mobilité décarbonée ou encore des projets qui s’inscrivent dans une démarche de report modal des voyageurs et marchandises vers des modes de transport moins émetteurs</t>
    </r>
    <r>
      <rPr>
        <sz val="11"/>
        <color theme="1"/>
        <rFont val="Calibri"/>
        <family val="2"/>
        <scheme val="minor"/>
      </rPr>
      <t>. Le territoire souhaite soutenir des initiatives innovantes et / ou alternatives à la voiture individuelle favorisant une mobilité durable et / ou solidaire par l’</t>
    </r>
    <r>
      <rPr>
        <b/>
        <sz val="11"/>
        <color theme="1"/>
        <rFont val="Calibri"/>
        <family val="2"/>
        <scheme val="minor"/>
      </rPr>
      <t>émergence de nouveaux services (plateforme de mobilité solidaire, autopartage, covoiturage, …)</t>
    </r>
    <r>
      <rPr>
        <sz val="11"/>
        <color theme="1"/>
        <rFont val="Calibri"/>
        <family val="2"/>
        <scheme val="minor"/>
      </rPr>
      <t xml:space="preserve">. </t>
    </r>
    <r>
      <rPr>
        <b/>
        <sz val="11"/>
        <color theme="1"/>
        <rFont val="Calibri"/>
        <family val="2"/>
        <scheme val="minor"/>
      </rPr>
      <t>Dans le secteur touristique et des loisirs, le territoire souhaite accompagner le développement des mobilités douces et durables.</t>
    </r>
  </si>
  <si>
    <r>
      <t xml:space="preserve">Les citoyens sont en quête d’une meilleure qualité de vie davantage liée à la nature. Les attaques à la santé humaine liées aux diverses pollutions de l’environnement (de l’air, de l’eau, agricole, …) amènent le Sud Gironde à s’interroger sur la question de la santé. Le territoire accompagnera donc des </t>
    </r>
    <r>
      <rPr>
        <b/>
        <sz val="11"/>
        <color theme="1"/>
        <rFont val="Calibri"/>
        <family val="2"/>
        <scheme val="minor"/>
      </rPr>
      <t>initiatives permettant l’amélioration de la qualité de vie des habitants ainsi qu’un environnement sain et contribuant à la résilience du territoire, des mesures d’anticipation et de prévention selon l’approche « One Health »</t>
    </r>
    <r>
      <rPr>
        <sz val="11"/>
        <color theme="1"/>
        <rFont val="Calibri"/>
        <family val="2"/>
        <scheme val="minor"/>
      </rPr>
      <t xml:space="preserve"> prenant en compte de nombreux autres contextes (biodiversité, changement climatique, transition écologique, …) mais aussi des</t>
    </r>
    <r>
      <rPr>
        <b/>
        <sz val="11"/>
        <color theme="1"/>
        <rFont val="Calibri"/>
        <family val="2"/>
        <scheme val="minor"/>
      </rPr>
      <t xml:space="preserve"> actions de sensibilisation et d’éducation sur les pollutions diverses et / ou les espèces invasives et leurs impacts sur l’environnement et par voie de conséquence sur la santé</t>
    </r>
    <r>
      <rPr>
        <sz val="11"/>
        <color theme="1"/>
        <rFont val="Calibri"/>
        <family val="2"/>
        <scheme val="minor"/>
      </rPr>
      <t>.</t>
    </r>
  </si>
  <si>
    <r>
      <t xml:space="preserve">Tous les secteurs de la société doivent évoluer vers de nouveaux modèles pour répondre aux enjeux de développement durable et du réchauffement climatique. Pour cela, le territoire du Sud Gironde aidera les initiatives émanant des collectivités et acteurs socio-professionnels qui permettent de </t>
    </r>
    <r>
      <rPr>
        <b/>
        <sz val="11"/>
        <color theme="1"/>
        <rFont val="Calibri"/>
        <family val="2"/>
        <scheme val="minor"/>
      </rPr>
      <t>sensibiliser la population à ces enjeux ainsi qu’à la prise en compte de l’environnement, et qui favorisent des changements de pratiques individuelles ou collectives</t>
    </r>
    <r>
      <rPr>
        <sz val="11"/>
        <color theme="1"/>
        <rFont val="Calibri"/>
        <family val="2"/>
        <scheme val="minor"/>
      </rPr>
      <t xml:space="preserve">. Il accompagnera également les </t>
    </r>
    <r>
      <rPr>
        <b/>
        <sz val="11"/>
        <color theme="1"/>
        <rFont val="Calibri"/>
        <family val="2"/>
        <scheme val="minor"/>
      </rPr>
      <t>projets favorisant les échanges de pratiques et / ou de connaissances entre acteurs</t>
    </r>
    <r>
      <rPr>
        <sz val="11"/>
        <color theme="1"/>
        <rFont val="Calibri"/>
        <family val="2"/>
        <scheme val="minor"/>
      </rPr>
      <t>.</t>
    </r>
  </si>
  <si>
    <r>
      <t xml:space="preserve">La démarche de structuration de filières durables a pour finalité de créer de la richesse et des emplois localement et de renforcer l’attractivité du territoire. Pour cela, le Sud Gironde a choisi de cibler l’action publique sur des filières porteuses d’avenir (bois, agro-alimentaire, énergétique et autres filières industrielles locales) afin de structurer le </t>
    </r>
    <r>
      <rPr>
        <b/>
        <sz val="11"/>
        <color theme="1"/>
        <rFont val="Calibri"/>
        <family val="2"/>
        <scheme val="minor"/>
      </rPr>
      <t>développement de nouvelles filières durables par l’innovation des projets accompagnés, par la promotion de l’emploi dans les secteurs clefs, par la mutualisation, la coopération et / ou la solidarité entre acteurs de ces filières</t>
    </r>
    <r>
      <rPr>
        <sz val="11"/>
        <color theme="1"/>
        <rFont val="Calibri"/>
        <family val="2"/>
        <scheme val="minor"/>
      </rPr>
      <t>.</t>
    </r>
  </si>
  <si>
    <r>
      <t>Le territoire souhaite valoriser les savoirs locaux et la cohésion sociale dans les différents projets locaux. Pour cela, le programme se traduira par le</t>
    </r>
    <r>
      <rPr>
        <b/>
        <sz val="11"/>
        <color theme="1"/>
        <rFont val="Calibri"/>
        <family val="2"/>
        <scheme val="minor"/>
      </rPr>
      <t xml:space="preserve"> renforcement des capacités d’ingénierie locale, la mutualisation des initiatives et la coopération avec d’autres acteurs territoriaux ou d’autres territoires</t>
    </r>
    <r>
      <rPr>
        <sz val="11"/>
        <color theme="1"/>
        <rFont val="Calibri"/>
        <family val="2"/>
        <scheme val="minor"/>
      </rPr>
      <t xml:space="preserve"> afin de définir et mettre en oeuvre de nouvelles solutions pour répondre à des problématiques communes, identifiées par les acteurs locaux et adaptées aux besoins spécifiques du territoire. La mise en réseau d’acteurs peut prendre différentes formes </t>
    </r>
    <r>
      <rPr>
        <b/>
        <sz val="11"/>
        <color theme="1"/>
        <rFont val="Calibri"/>
        <family val="2"/>
        <scheme val="minor"/>
      </rPr>
      <t>(plateformes de mise en réseau, club d’entreprises, partenariats, autres formes de coopération innovante, …</t>
    </r>
    <r>
      <rPr>
        <sz val="11"/>
        <color theme="1"/>
        <rFont val="Calibri"/>
        <family val="2"/>
        <scheme val="minor"/>
      </rPr>
      <t>) permettant le renforcement de la capacité d’action du territoire pour faciliter l’émergence de projets.</t>
    </r>
  </si>
  <si>
    <r>
      <t xml:space="preserve">L’ingénierie doit encourager le développement local par les acteurs locaux par une approche territoriale ou interterritoriale visant à faire converger les intérêts des différents groupes d’acteurs et visant à assurer un soutien technique à destination des bénéficiaires des aides européennes. Le territoire du Sud Gironde soutiendra les </t>
    </r>
    <r>
      <rPr>
        <b/>
        <sz val="11"/>
        <color theme="1"/>
        <rFont val="Calibri"/>
        <family val="2"/>
        <scheme val="minor"/>
      </rPr>
      <t>actions d’ingénierie de projet thématique, d’ingénierie d’amorçage de projets et de mise en réseau ou de coopération thématique et interterritoriale permettant notamment de mutualiser et assurer un maillage des expertises interterritoriales.</t>
    </r>
  </si>
  <si>
    <r>
      <t>4 objectifs prioritaires hors coopération et animation sont définis.
La charte d'engagement est signée par la structure porteuse.
Aucune spécificité du DLAL n'est mise en avant concernant l'innovation, le travail en réseau, ou la coopération.</t>
    </r>
    <r>
      <rPr>
        <b/>
        <sz val="11"/>
        <color theme="1"/>
        <rFont val="Calibri"/>
        <family val="2"/>
        <scheme val="minor"/>
      </rPr>
      <t xml:space="preserve">
</t>
    </r>
    <r>
      <rPr>
        <sz val="11"/>
        <color theme="1"/>
        <rFont val="Calibri"/>
        <family val="2"/>
        <scheme val="minor"/>
      </rPr>
      <t>Les valeurs cibles sont précisées en tant qu'indicateurs de suivi dans les fiches actions.</t>
    </r>
    <r>
      <rPr>
        <b/>
        <sz val="11"/>
        <color theme="1"/>
        <rFont val="Calibri"/>
        <family val="2"/>
        <scheme val="minor"/>
      </rPr>
      <t xml:space="preserve">
</t>
    </r>
    <r>
      <rPr>
        <sz val="11"/>
        <color theme="1"/>
        <rFont val="Calibri"/>
        <family val="2"/>
        <scheme val="minor"/>
      </rPr>
      <t>Les ambitions en terme de coopération sont principalement orientées vers les problématiques écologiques et environnementales.
En tant que territoire rural, le Sud Gironde mobilise le LEADER et le FEDER OS 5.2.</t>
    </r>
  </si>
  <si>
    <t>Pas de définition urbain/rural</t>
  </si>
  <si>
    <t xml:space="preserve">
L'intégralité de la maquette à disposition du GAL est mobilisé dans la maquette financière prévisionnelle. La répartition des enveloppes par fiche action (1 fonds = 1 fiche action) est respectée. </t>
  </si>
  <si>
    <r>
      <t>Le suivi de la stratégie est assuré par l'ETP animation via un rapport annuel de mise en oeuvre, une évaluation au fil de l'eau des projets, un bilan à mi-parcours et une évaluation gloable et partagée en fin de programme</t>
    </r>
    <r>
      <rPr>
        <sz val="11"/>
        <color theme="1"/>
        <rFont val="Calibri"/>
        <family val="2"/>
        <scheme val="minor"/>
      </rPr>
      <t>. D'autres instances pourront être mobilisées selon le besoin (comité technique, comité des financeurs, groupes thématiques...).</t>
    </r>
  </si>
  <si>
    <t>L'équilibre entre les communautés de communes est respecté.
Les partenaires institutionnels (Conseil Général, ASP, Région, Préfecture…) sont invités.
Election du nouveau GAL et du nouveau Comité de Programmation prévue à l'automne 2022.
2 collèges : public (16 membres titulaires + suppléants) privé (24 membres titulaires + suppléants)
Les modalités de renouvellement des membres ne sont pas précisées.
Les dispositions permettant de s'assurer qu'aucun groupe d'intérêt domine les décisions ne sont pas précisées.
Les modalités de gestion des conflits d'intérêts ne sont pas précisées.
Les dispositions permettant d'assurer un minimum de représentation du privé dans les prises de décisions ne sont pas précisées.</t>
  </si>
  <si>
    <t>La fiche action 5.1 détaille la stratégie de coopération. Le GAL souhaite développer une coopération permettant de développer les solutions aux problématiques écologiques et environnementales.
Une fiche-action est fléchée sur l'expérimentation : 1.4 "Experimentation et innovation sociale".</t>
  </si>
  <si>
    <t>Janvier 2018 : Fusion du Pays Haut Entre Deux Mers, du Pays des Rives de Garonne et du Pays du SCOT Sud Gironde et création du Syndicat Mixte du Sud Gironde – Périmètre définitif du portage de la programmation LEADER 2014-2020 par le Syndicat Mixte du Sud Gironde.</t>
  </si>
  <si>
    <t>L'aide réservée à l'animation, gestion, évaluation et communication représente 19,20 % du montant total attribué à la stratégie. L'animation concerne 2 ETP (1 ETP animation, 1 ETP gestion).</t>
  </si>
  <si>
    <t>Analyse technique réalisée par le Syndicat Mixte du Sud Gironde et complétée par une concertation avec les acteurs locaux.
Le territoire est rural.
L'analyse AFOM est menée par thématique (économie locale, agriculture, tourisme, santé, transition écologique).
8 enjeux retenus : logement, mobilité, préservation de l'environnement et valorisation des ressources, maintenir et développer une économie de proximité, tourisme, emploi et formation, santé, et coopération.</t>
  </si>
  <si>
    <t>EVALUATION GLOBALE</t>
  </si>
  <si>
    <t xml:space="preserve">Points faibles : Une constitution et animation du GAL qui reste à préciser. </t>
  </si>
  <si>
    <r>
      <t></t>
    </r>
    <r>
      <rPr>
        <sz val="11"/>
        <color theme="1"/>
        <rFont val="Symbol"/>
        <family val="1"/>
        <charset val="2"/>
      </rPr>
      <t xml:space="preserve"> </t>
    </r>
    <r>
      <rPr>
        <sz val="11"/>
        <color theme="1"/>
        <rFont val="Calibri"/>
        <family val="2"/>
        <scheme val="minor"/>
      </rPr>
      <t xml:space="preserve">Candidature recevable (l'ensemble des éléments est fourni par le candidat)/Date recevabilité : </t>
    </r>
  </si>
  <si>
    <r>
      <t></t>
    </r>
    <r>
      <rPr>
        <sz val="11"/>
        <color theme="1"/>
        <rFont val="Symbol"/>
        <family val="1"/>
        <charset val="2"/>
      </rPr>
      <t xml:space="preserve"> </t>
    </r>
    <r>
      <rPr>
        <sz val="11"/>
        <color theme="1"/>
        <rFont val="Calibri"/>
        <family val="2"/>
        <scheme val="minor"/>
      </rPr>
      <t>Candidature non recevable 
Elements justifiant de la non recevabiité : 
Date d'envoi courrier de non-recevabilité :</t>
    </r>
  </si>
  <si>
    <r>
      <t>X</t>
    </r>
    <r>
      <rPr>
        <b/>
        <sz val="11"/>
        <color theme="1"/>
        <rFont val="Symbol"/>
        <family val="1"/>
        <charset val="2"/>
      </rPr>
      <t xml:space="preserve"> </t>
    </r>
    <r>
      <rPr>
        <b/>
        <sz val="11"/>
        <color theme="1"/>
        <rFont val="Calibri"/>
        <family val="2"/>
        <scheme val="minor"/>
      </rPr>
      <t>Candidature incomplète : 
Pièces manquantes/Elements non recevables : Statuts de la structure porteuse 
Date de demande des compléments d'information et délai de réponse : 11/07/2022</t>
    </r>
  </si>
  <si>
    <r>
      <rPr>
        <b/>
        <u/>
        <sz val="14"/>
        <color theme="1"/>
        <rFont val="Calibri"/>
        <family val="2"/>
        <scheme val="minor"/>
      </rPr>
      <t>Informations complémentaires  à apporter</t>
    </r>
    <r>
      <rPr>
        <b/>
        <sz val="14"/>
        <color theme="1"/>
        <rFont val="Calibri"/>
        <family val="2"/>
        <scheme val="minor"/>
      </rPr>
      <t xml:space="preserve"> : 
-Définir les enjeux ruraux et/ou urbains du territoire : dispositions prises pour que LEADER soit fléché exclusivement sur le rural : quelle est la définition de la zone rurale du territoire, car des pôles urbains sont identifiés ? 
-Préciser l’implication de l’ensemble des acteurs tout au long de la programmation : conditions d’association des partenaires ? liens avec les territoires organisés comme les autres comités et/ou conseils de développement existants ? Modalités d’association des habitants du territoire ? 
-Préciser les modalités d'animation du GAL/Gouvernance : 
o Composition du GAL : pluralité du collège privé ?  
o Quelles sont les dispositions prises pour s'assurer que la prise de décision n'appartienne à aucun groupe d'intérêt en particulier : Comment le territoire s’assure qu’il y aura un minimum de représentativité dans la prise de décision ? ainsi qu’un minimum de représentation du privé ? 
o Quelles sont les modalités de vérification d’absence de conflits d'intérêt ? 
-Plan d’action : 
o Les personnes physiques et SCI ne sont pas éligibles au FEDER 
o Préciser les lignes de partage avec les autres OS du FEDER : notamment sur les fiches actions : 1.4 et 3.3  avec l’OS 4 du FEDER, 3.1 et 3.2 avec l’OSP 2.7 du FEDER
o Les actions sur la filière bien vieillir et santé  doivent être rattachées à une typologie d’action prévue dans l’OS5.  
</t>
    </r>
  </si>
  <si>
    <t xml:space="preserve">Retour Information complémentaire du territoire </t>
  </si>
  <si>
    <t>X Candidature recevable après réception des pièces complémentaires : 
Pièces reçues : Statuts de la structure porteuse 
Date de réception des pièces manquantes (indiquer dans la case observation) : 11/07/22</t>
  </si>
  <si>
    <t>Le GAL se base sur la définition INSEE et confirme que l’entièreté de son territoire est éligible au LEADER.</t>
  </si>
  <si>
    <t>(Note initiale : 32/36)</t>
  </si>
  <si>
    <t xml:space="preserve">Définir les enjeux ruraux et/ou urbains du territoire : dispositions prises pour que LEADER soit fléché exclusivement sur le rural : quelle est la définition de la zone rurale du territoire, car des pôles urbains sont identifiés ? </t>
  </si>
  <si>
    <t xml:space="preserve">Préciser les modalités d'animation du GAL/Gouvernance : 
o Composition du GAL : pluralité du collège privé ?  
o Quelles sont les dispositions prises pour s'assurer que la prise de décision n'appartienne à aucun groupe d'intérêt en particulier : Comment le territoire s’assure qu’il y aura un minimum de représentativité dans la prise de décision ? ainsi qu’un minimum de représentation du privé ? 
o Quelles sont les modalités de vérification d’absence de conflits d'intérêt ? 
</t>
  </si>
  <si>
    <t xml:space="preserve">Plan d’action : 
o Les personnes physiques et SCI ne sont pas éligibles au FEDER Le GAL a pris note.
o Préciser les lignes de partage avec les autres OS du FEDER : notamment sur les fiches actions : 1.4 et 3.3  avec l’OS 4 du FEDER, 3.1 et 3.2 avec l’OSP 2.7 du FEDER OK
o Les actions sur la filière bien vieillir et santé  doivent être rattachées à une typologie d’action prévue dans l’OS5.  </t>
  </si>
  <si>
    <t xml:space="preserve"> Le GAL apporte des compléments sur les évènements à venir pour associer les partenaires au déroulé du programme.</t>
  </si>
  <si>
    <t xml:space="preserve">Préciser l’implication de l’ensemble des acteurs tout au long de la programmation : conditions d’association des partenaires ? liens avec les territoires organisés comme les autres comités et/ou conseils de développement existants ? Modalités d’association des habitants du territoire ?  </t>
  </si>
  <si>
    <t>Le GAL se base sur la définition INSEE et confirme que l’entièreté de son territoire est éligible au LEADER.
Le territoire du Sud Gironde est composé à 7% de communes urbaines, cependant ce sont des communes de densités intermédiaires et ne dépassent donc pas le seuil de 25 000 habitants définis par le cadre réglementaire.</t>
  </si>
  <si>
    <t>Le GAL prend note de la non éligibilité des persones physiques et SCI 
Les lignes de partage ont été précisées 
Le GAL confirme que les actions prévues sur le bien vieillir sont en lien avec l’OS 5</t>
  </si>
  <si>
    <t xml:space="preserve">xOui  Non </t>
  </si>
  <si>
    <t>L'ensemble des délibérations légalisées ont été trnsmises le 23/09/2022</t>
  </si>
  <si>
    <t xml:space="preserve">
Transmission des statuts de la structure porteuse le 11/07/22</t>
  </si>
  <si>
    <t>36/36</t>
  </si>
  <si>
    <r>
      <t xml:space="preserve"> Liste des pièces manquantes : cf liste demande infos complétaires 
</t>
    </r>
    <r>
      <rPr>
        <b/>
        <sz val="11"/>
        <color theme="1"/>
        <rFont val="Symbol"/>
        <family val="1"/>
        <charset val="2"/>
      </rPr>
      <t>®</t>
    </r>
    <r>
      <rPr>
        <b/>
        <sz val="11"/>
        <color theme="1"/>
        <rFont val="Calibri"/>
        <family val="2"/>
      </rPr>
      <t xml:space="preserve"> </t>
    </r>
    <r>
      <rPr>
        <b/>
        <sz val="11"/>
        <color theme="1"/>
        <rFont val="Calibri"/>
        <family val="2"/>
        <scheme val="minor"/>
      </rPr>
      <t xml:space="preserve">Date envoi notification de demande des éléments manquants : 11/07/2022
</t>
    </r>
    <r>
      <rPr>
        <b/>
        <sz val="11"/>
        <color theme="1"/>
        <rFont val="Symbol"/>
        <family val="1"/>
        <charset val="2"/>
      </rPr>
      <t>®</t>
    </r>
    <r>
      <rPr>
        <b/>
        <sz val="11"/>
        <color theme="1"/>
        <rFont val="Calibri"/>
        <family val="2"/>
      </rPr>
      <t xml:space="preserve"> </t>
    </r>
    <r>
      <rPr>
        <b/>
        <sz val="11"/>
        <color theme="1"/>
        <rFont val="Calibri"/>
        <family val="2"/>
        <scheme val="minor"/>
      </rPr>
      <t xml:space="preserve">Date transmission des éléments manquants  : 26/08/2022 (voir synthèse des réponses fournies par le GAL dans la colonne retour informations complémentaires du territoire de la grille de sélection)
</t>
    </r>
    <r>
      <rPr>
        <b/>
        <sz val="11"/>
        <color theme="1"/>
        <rFont val="Symbol"/>
        <family val="1"/>
        <charset val="2"/>
      </rPr>
      <t>®</t>
    </r>
    <r>
      <rPr>
        <b/>
        <sz val="11"/>
        <color theme="1"/>
        <rFont val="Calibri"/>
        <family val="2"/>
        <scheme val="minor"/>
      </rPr>
      <t xml:space="preserve"> Date envoi notification sélection : </t>
    </r>
  </si>
  <si>
    <r>
      <t>Les liens entre objectifs prioritaires et fiches actions sont détai</t>
    </r>
    <r>
      <rPr>
        <sz val="11"/>
        <rFont val="Calibri"/>
        <family val="2"/>
        <scheme val="minor"/>
      </rPr>
      <t>llés dans le contenu des fiches actions. Il y a bien une fiche action pour la coopération et pour l'animation du GAL. Le descriptif synthétique des fiches actions permet l'analyse du plan d'action mais le manque de types d'actions soutenues empêche une analyse plus fine.</t>
    </r>
  </si>
  <si>
    <t xml:space="preserve">Le GAL a porté le programme sur la période 2014-2020.
Le fonctionnement du GAL sur la période 2021-2027 sera déterminé lors d'entretiens semi-directifs menés auprès des membres du GAL et lors d'ateliers d'intelligence collective prévus à l'automne 2022. 
Un nouveau GAL et un nouveau comité de programmation seront élus en automne 2022. 
</t>
  </si>
  <si>
    <t xml:space="preserve">La représentation du privé est assurée par un double-quorum. 
Le GAL mentionne une charte à venir sur ce sujet pour vérifier les modalits d'absence de conflit d'intérêt. </t>
  </si>
  <si>
    <r>
      <rPr>
        <u/>
        <sz val="11"/>
        <rFont val="Calibri"/>
        <family val="2"/>
        <scheme val="minor"/>
      </rPr>
      <t xml:space="preserve">Organismes publics </t>
    </r>
    <r>
      <rPr>
        <sz val="11"/>
        <rFont val="Calibri"/>
        <family val="2"/>
        <scheme val="minor"/>
      </rPr>
      <t xml:space="preserve">: Etat et collectivités territoriales, Etablissements publics à caractère administratif, Etablissements publics à caractère industriel et commercial.
</t>
    </r>
    <r>
      <rPr>
        <u/>
        <sz val="11"/>
        <rFont val="Calibri"/>
        <family val="2"/>
        <scheme val="minor"/>
      </rPr>
      <t xml:space="preserve">Organismes privés </t>
    </r>
    <r>
      <rPr>
        <sz val="11"/>
        <rFont val="Calibri"/>
        <family val="2"/>
        <scheme val="minor"/>
      </rPr>
      <t>: Organismes privés à but non lucratif (organisme gérant un régime de protection sociale à adhésion, organisme professionnel, associations loi 1901, autre organisme privé à but non lucratif) ; Organismes privés à caractère commercial (personne physique avec n°Siret, société en nom collectif, société à responsabilité limité, société anonyme dont société publique locale, société civile (hors immobilière), autre société, groupement privé à caractère commercial, autre organisme privé à caractère commercial)</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</si>
</sst>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quot;;[Red]\-#,##0\ &quot;€&quot;"/>
    <numFmt numFmtId="44" formatCode="_-* #,##0.00\ &quot;€&quot;_-;\-* #,##0.00\ &quot;€&quot;_-;_-* &quot;-&quot;??\ &quot;€&quot;_-;_-@_-"/>
  </numFmts>
  <fonts count="26"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theme="1"/>
      <name val="Calibri"/>
      <family val="2"/>
      <scheme val="minor"/>
    </font>
    <font>
      <b/>
      <sz val="11"/>
      <color rgb="FF000000"/>
      <name val="Calibri"/>
      <family val="2"/>
      <scheme val="minor"/>
    </font>
    <font>
      <u/>
      <sz val="11"/>
      <name val="Calibri"/>
      <family val="2"/>
      <scheme val="minor"/>
    </font>
    <font>
      <i/>
      <sz val="11"/>
      <name val="Calibri"/>
      <family val="2"/>
      <scheme val="minor"/>
    </font>
    <font>
      <b/>
      <u/>
      <sz val="14"/>
      <color theme="1"/>
      <name val="Calibri"/>
      <family val="2"/>
      <scheme val="minor"/>
    </font>
    <font>
      <b/>
      <sz val="11"/>
      <color theme="1"/>
      <name val="Calibri"/>
      <family val="2"/>
    </font>
  </fonts>
  <fills count="15">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9" tint="0.39997558519241921"/>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3">
    <xf numFmtId="0" fontId="0" fillId="0" borderId="0"/>
    <xf numFmtId="44" fontId="20" fillId="0" borderId="0" applyFont="0" applyFill="0" applyBorder="0" applyAlignment="0" applyProtection="0"/>
    <xf numFmtId="9" fontId="20" fillId="0" borderId="0" applyFont="0" applyFill="0" applyBorder="0" applyAlignment="0" applyProtection="0"/>
  </cellStyleXfs>
  <cellXfs count="119">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1" fillId="4" borderId="1" xfId="0" applyFont="1"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center" wrapText="1"/>
    </xf>
    <xf numFmtId="0" fontId="0" fillId="0" borderId="1" xfId="0" applyFont="1" applyBorder="1" applyAlignment="1">
      <alignment wrapText="1"/>
    </xf>
    <xf numFmtId="0" fontId="10"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3" fillId="0" borderId="1" xfId="0" applyFont="1" applyBorder="1" applyAlignment="1">
      <alignment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5"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5" fillId="0" borderId="1" xfId="0" applyFont="1" applyBorder="1" applyAlignment="1">
      <alignment horizontal="justify" vertical="center" wrapText="1"/>
    </xf>
    <xf numFmtId="0" fontId="15" fillId="0" borderId="0" xfId="0" applyFont="1" applyAlignment="1">
      <alignment vertical="center" wrapText="1"/>
    </xf>
    <xf numFmtId="0" fontId="11" fillId="0" borderId="3" xfId="0" applyFont="1" applyBorder="1" applyAlignment="1">
      <alignment horizontal="justify" vertical="center" wrapText="1"/>
    </xf>
    <xf numFmtId="0" fontId="7" fillId="0" borderId="1" xfId="0" applyFont="1" applyBorder="1" applyAlignment="1">
      <alignment vertical="center" wrapText="1"/>
    </xf>
    <xf numFmtId="0" fontId="0" fillId="8" borderId="1" xfId="0" applyFill="1" applyBorder="1" applyAlignment="1">
      <alignment vertical="center" wrapText="1"/>
    </xf>
    <xf numFmtId="0" fontId="0" fillId="0" borderId="1" xfId="0" applyBorder="1" applyAlignment="1">
      <alignment horizontal="left" vertical="top" wrapText="1"/>
    </xf>
    <xf numFmtId="0" fontId="0" fillId="0" borderId="5" xfId="0" applyBorder="1" applyAlignment="1">
      <alignment vertical="center" wrapText="1"/>
    </xf>
    <xf numFmtId="0" fontId="19" fillId="3" borderId="1" xfId="0" applyFont="1" applyFill="1" applyBorder="1" applyAlignment="1">
      <alignment horizontal="left" vertical="center" wrapText="1"/>
    </xf>
    <xf numFmtId="0" fontId="19" fillId="3" borderId="1" xfId="0" applyFont="1" applyFill="1" applyBorder="1" applyAlignment="1">
      <alignment vertical="center" wrapText="1"/>
    </xf>
    <xf numFmtId="0" fontId="15" fillId="0" borderId="0" xfId="0" applyFont="1" applyAlignment="1">
      <alignment horizontal="justify" vertical="center"/>
    </xf>
    <xf numFmtId="3" fontId="0" fillId="0" borderId="1" xfId="0" applyNumberFormat="1" applyBorder="1" applyAlignment="1">
      <alignment horizontal="left" vertical="center" wrapText="1"/>
    </xf>
    <xf numFmtId="3" fontId="1" fillId="0" borderId="1" xfId="0" applyNumberFormat="1" applyFont="1" applyBorder="1" applyAlignment="1">
      <alignment horizontal="left" vertical="center" wrapText="1"/>
    </xf>
    <xf numFmtId="6" fontId="1" fillId="0" borderId="1" xfId="0" applyNumberFormat="1" applyFont="1" applyBorder="1" applyAlignment="1">
      <alignment horizontal="left" vertical="center" wrapText="1"/>
    </xf>
    <xf numFmtId="6" fontId="0" fillId="0" borderId="0" xfId="0" applyNumberFormat="1"/>
    <xf numFmtId="6" fontId="0" fillId="3" borderId="1" xfId="0" applyNumberFormat="1" applyFill="1" applyBorder="1" applyAlignment="1">
      <alignment horizontal="left" vertical="center" wrapText="1"/>
    </xf>
    <xf numFmtId="0" fontId="14" fillId="0" borderId="1" xfId="0" applyFont="1" applyBorder="1" applyAlignment="1">
      <alignment vertical="center" wrapText="1"/>
    </xf>
    <xf numFmtId="0" fontId="13" fillId="0" borderId="12" xfId="0" applyFont="1" applyFill="1" applyBorder="1" applyAlignment="1">
      <alignment vertical="center" wrapText="1"/>
    </xf>
    <xf numFmtId="0" fontId="0" fillId="0" borderId="1" xfId="0" applyBorder="1" applyAlignment="1">
      <alignment horizontal="center" vertical="center" wrapText="1"/>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6" fontId="0" fillId="0" borderId="1" xfId="0" applyNumberFormat="1" applyBorder="1" applyAlignment="1">
      <alignment horizontal="center" vertical="center" wrapText="1"/>
    </xf>
    <xf numFmtId="0" fontId="0" fillId="0" borderId="1" xfId="0" applyBorder="1" applyAlignment="1">
      <alignment horizontal="center" vertical="center"/>
    </xf>
    <xf numFmtId="10" fontId="0" fillId="0" borderId="1" xfId="0" applyNumberFormat="1" applyBorder="1" applyAlignment="1">
      <alignment horizontal="center" vertical="center" wrapText="1"/>
    </xf>
    <xf numFmtId="10" fontId="0" fillId="0" borderId="0" xfId="2" applyNumberFormat="1" applyFont="1"/>
    <xf numFmtId="0" fontId="21" fillId="0" borderId="1" xfId="0" applyFont="1" applyBorder="1" applyAlignment="1">
      <alignment vertical="center" wrapText="1"/>
    </xf>
    <xf numFmtId="0" fontId="0" fillId="14" borderId="1" xfId="0" applyFill="1" applyBorder="1" applyAlignment="1">
      <alignment horizontal="center" vertical="center" wrapText="1"/>
    </xf>
    <xf numFmtId="0" fontId="0" fillId="14" borderId="1" xfId="0" applyFill="1" applyBorder="1" applyAlignment="1">
      <alignment horizontal="center" vertical="center"/>
    </xf>
    <xf numFmtId="44" fontId="0" fillId="0" borderId="1" xfId="1" applyFont="1" applyBorder="1" applyAlignment="1">
      <alignment horizontal="center" vertical="center" wrapText="1"/>
    </xf>
    <xf numFmtId="6" fontId="23" fillId="3" borderId="1" xfId="0" applyNumberFormat="1" applyFont="1" applyFill="1" applyBorder="1" applyAlignment="1">
      <alignment horizontal="left" vertical="center" wrapText="1"/>
    </xf>
    <xf numFmtId="0" fontId="15" fillId="13" borderId="1" xfId="0" applyFont="1" applyFill="1" applyBorder="1" applyAlignment="1">
      <alignment horizontal="center" vertical="center" wrapText="1"/>
    </xf>
    <xf numFmtId="0" fontId="15" fillId="4" borderId="1" xfId="0" applyFont="1" applyFill="1" applyBorder="1" applyAlignment="1">
      <alignment vertical="center" wrapText="1"/>
    </xf>
    <xf numFmtId="0" fontId="15" fillId="14" borderId="1" xfId="0" applyFont="1" applyFill="1" applyBorder="1" applyAlignment="1">
      <alignment vertical="center" wrapText="1"/>
    </xf>
    <xf numFmtId="0" fontId="4" fillId="8" borderId="1" xfId="0" applyFont="1" applyFill="1" applyBorder="1" applyAlignment="1">
      <alignment vertical="center" wrapText="1"/>
    </xf>
    <xf numFmtId="0" fontId="15" fillId="8" borderId="1" xfId="0" applyFont="1" applyFill="1" applyBorder="1" applyAlignment="1">
      <alignment vertical="center" wrapText="1"/>
    </xf>
    <xf numFmtId="0" fontId="0" fillId="0" borderId="11" xfId="0" applyBorder="1" applyAlignment="1">
      <alignment horizontal="left" vertical="center" wrapText="1"/>
    </xf>
    <xf numFmtId="0" fontId="10" fillId="13" borderId="1" xfId="0" applyFont="1" applyFill="1" applyBorder="1" applyAlignment="1">
      <alignment horizontal="center" vertical="center" wrapText="1"/>
    </xf>
    <xf numFmtId="0" fontId="10" fillId="8" borderId="1" xfId="0" applyFont="1" applyFill="1" applyBorder="1" applyAlignment="1">
      <alignment vertical="center" wrapText="1"/>
    </xf>
    <xf numFmtId="0" fontId="15" fillId="0" borderId="1" xfId="0" applyFont="1" applyBorder="1" applyAlignment="1">
      <alignment horizontal="left" vertical="top"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0" fillId="7" borderId="2" xfId="0" applyFont="1"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1" fillId="6" borderId="2" xfId="0" applyFont="1" applyFill="1" applyBorder="1" applyAlignment="1">
      <alignment horizontal="left" vertical="center" wrapText="1"/>
    </xf>
    <xf numFmtId="0" fontId="1" fillId="6" borderId="10" xfId="0" applyFont="1" applyFill="1" applyBorder="1" applyAlignment="1">
      <alignment horizontal="left" vertical="center" wrapText="1"/>
    </xf>
    <xf numFmtId="0" fontId="1" fillId="6"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15" fillId="0" borderId="2" xfId="0" applyFont="1" applyBorder="1" applyAlignment="1">
      <alignment horizontal="left" vertical="center" wrapText="1"/>
    </xf>
    <xf numFmtId="0" fontId="15" fillId="0" borderId="10" xfId="0" applyFont="1" applyBorder="1" applyAlignment="1">
      <alignment horizontal="left" vertical="center" wrapText="1"/>
    </xf>
    <xf numFmtId="0" fontId="15" fillId="0" borderId="3" xfId="0" applyFont="1"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0" fillId="9" borderId="2" xfId="0" applyFont="1" applyFill="1" applyBorder="1" applyAlignment="1">
      <alignment vertical="center" wrapText="1"/>
    </xf>
    <xf numFmtId="0" fontId="10" fillId="9" borderId="3" xfId="0" applyFont="1"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opLeftCell="A13" zoomScaleNormal="100" workbookViewId="0">
      <selection activeCell="B20" sqref="B20"/>
    </sheetView>
  </sheetViews>
  <sheetFormatPr baseColWidth="10" defaultRowHeight="14.5" x14ac:dyDescent="0.35"/>
  <cols>
    <col min="1" max="1" width="42.7265625" style="2" customWidth="1"/>
    <col min="2" max="2" width="82.81640625" style="2" customWidth="1"/>
    <col min="3" max="3" width="59.54296875" customWidth="1"/>
  </cols>
  <sheetData>
    <row r="1" spans="1:8" ht="51" customHeight="1" x14ac:dyDescent="0.35">
      <c r="A1" s="75" t="s">
        <v>0</v>
      </c>
      <c r="B1" s="76"/>
    </row>
    <row r="2" spans="1:8" ht="35.25" customHeight="1" x14ac:dyDescent="0.35">
      <c r="A2" s="3" t="s">
        <v>1</v>
      </c>
      <c r="B2" s="3" t="s">
        <v>127</v>
      </c>
      <c r="C2" s="1"/>
      <c r="D2" s="1"/>
      <c r="E2" s="1"/>
      <c r="F2" s="1"/>
      <c r="G2" s="1"/>
      <c r="H2" s="1"/>
    </row>
    <row r="3" spans="1:8" ht="35.25" customHeight="1" x14ac:dyDescent="0.35">
      <c r="A3" s="4" t="s">
        <v>63</v>
      </c>
      <c r="B3" s="5" t="s">
        <v>128</v>
      </c>
    </row>
    <row r="4" spans="1:8" ht="35.25" customHeight="1" x14ac:dyDescent="0.35">
      <c r="A4" s="5" t="s">
        <v>3</v>
      </c>
      <c r="B4" s="5" t="s">
        <v>129</v>
      </c>
    </row>
    <row r="5" spans="1:8" ht="101.25" customHeight="1" x14ac:dyDescent="0.35">
      <c r="A5" s="5" t="s">
        <v>4</v>
      </c>
      <c r="B5" s="5" t="s">
        <v>130</v>
      </c>
    </row>
    <row r="6" spans="1:8" ht="35.25" customHeight="1" x14ac:dyDescent="0.35">
      <c r="A6" s="5" t="s">
        <v>2</v>
      </c>
      <c r="B6" s="47">
        <v>110858</v>
      </c>
    </row>
    <row r="7" spans="1:8" ht="35.25" customHeight="1" x14ac:dyDescent="0.35">
      <c r="A7" s="5" t="s">
        <v>62</v>
      </c>
      <c r="B7" s="5" t="s">
        <v>133</v>
      </c>
      <c r="C7" s="71"/>
    </row>
    <row r="8" spans="1:8" ht="35.25" customHeight="1" x14ac:dyDescent="0.35">
      <c r="A8" s="5" t="s">
        <v>80</v>
      </c>
      <c r="B8" s="5">
        <v>0</v>
      </c>
    </row>
    <row r="9" spans="1:8" ht="52.15" customHeight="1" x14ac:dyDescent="0.35">
      <c r="A9" s="5" t="s">
        <v>37</v>
      </c>
      <c r="B9" s="5" t="s">
        <v>220</v>
      </c>
      <c r="C9" s="1"/>
      <c r="D9" s="1"/>
      <c r="E9" s="1"/>
      <c r="F9" s="1"/>
      <c r="G9" s="1"/>
      <c r="H9" s="1"/>
    </row>
    <row r="10" spans="1:8" ht="35.25" customHeight="1" x14ac:dyDescent="0.35">
      <c r="A10" s="5" t="s">
        <v>38</v>
      </c>
      <c r="B10" s="5" t="s">
        <v>131</v>
      </c>
    </row>
    <row r="11" spans="1:8" ht="35.25" customHeight="1" x14ac:dyDescent="0.35">
      <c r="A11" s="5" t="s">
        <v>65</v>
      </c>
      <c r="B11" s="5" t="s">
        <v>132</v>
      </c>
    </row>
    <row r="12" spans="1:8" ht="35.25" customHeight="1" x14ac:dyDescent="0.35">
      <c r="A12" s="3" t="s">
        <v>7</v>
      </c>
      <c r="B12" s="65">
        <v>3820039</v>
      </c>
    </row>
    <row r="13" spans="1:8" ht="35.25" customHeight="1" x14ac:dyDescent="0.35">
      <c r="A13" s="4" t="s">
        <v>5</v>
      </c>
      <c r="B13" s="48">
        <v>2193056</v>
      </c>
    </row>
    <row r="14" spans="1:8" ht="35.25" customHeight="1" x14ac:dyDescent="0.35">
      <c r="A14" s="4" t="s">
        <v>6</v>
      </c>
      <c r="B14" s="49">
        <v>1626983</v>
      </c>
      <c r="C14" s="50"/>
    </row>
    <row r="15" spans="1:8" ht="35.25" customHeight="1" x14ac:dyDescent="0.35">
      <c r="A15" s="7" t="s">
        <v>8</v>
      </c>
      <c r="B15" s="6" t="s">
        <v>134</v>
      </c>
    </row>
    <row r="16" spans="1:8" ht="35.25" customHeight="1" x14ac:dyDescent="0.35">
      <c r="A16" s="3" t="s">
        <v>39</v>
      </c>
      <c r="B16" s="51">
        <v>10000</v>
      </c>
    </row>
    <row r="17" spans="1:3" ht="35.25" customHeight="1" x14ac:dyDescent="0.35">
      <c r="A17" s="28" t="s">
        <v>104</v>
      </c>
      <c r="B17" s="28" t="s">
        <v>240</v>
      </c>
      <c r="C17" s="2"/>
    </row>
    <row r="18" spans="1:3" ht="35.25" customHeight="1" x14ac:dyDescent="0.35"/>
    <row r="19" spans="1:3" ht="35.25" customHeight="1" x14ac:dyDescent="0.35"/>
    <row r="20" spans="1:3" ht="35.25" customHeight="1" x14ac:dyDescent="0.35"/>
    <row r="21" spans="1:3" ht="35.25" customHeight="1" x14ac:dyDescent="0.35"/>
    <row r="22" spans="1:3" ht="35.25" customHeight="1" x14ac:dyDescent="0.35"/>
    <row r="23" spans="1:3" ht="35.25" customHeight="1" x14ac:dyDescent="0.35"/>
    <row r="24" spans="1:3" ht="35.25" customHeight="1" x14ac:dyDescent="0.35"/>
    <row r="25" spans="1:3" ht="35.25" customHeight="1" x14ac:dyDescent="0.35"/>
    <row r="26" spans="1:3" ht="35.25" customHeight="1" x14ac:dyDescent="0.35"/>
    <row r="27" spans="1:3" ht="35.25" customHeight="1" x14ac:dyDescent="0.35"/>
    <row r="28" spans="1:3" ht="35.25" customHeight="1" x14ac:dyDescent="0.35"/>
    <row r="29" spans="1:3" ht="35.25" customHeight="1" x14ac:dyDescent="0.35"/>
    <row r="30" spans="1:3" ht="35.25" customHeight="1" x14ac:dyDescent="0.35"/>
    <row r="31" spans="1:3" ht="35.25" customHeight="1" x14ac:dyDescent="0.35"/>
    <row r="32" spans="1:3" ht="35.25" customHeight="1" x14ac:dyDescent="0.35"/>
    <row r="33" ht="35.25" customHeight="1" x14ac:dyDescent="0.35"/>
    <row r="34" ht="35.25" customHeight="1" x14ac:dyDescent="0.3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topLeftCell="A9" zoomScale="90" zoomScaleNormal="90" workbookViewId="0">
      <selection activeCell="E9" sqref="E9"/>
    </sheetView>
  </sheetViews>
  <sheetFormatPr baseColWidth="10" defaultRowHeight="14.5" x14ac:dyDescent="0.35"/>
  <cols>
    <col min="1" max="1" width="61.81640625" style="11" customWidth="1"/>
    <col min="2" max="2" width="40.81640625" style="11" customWidth="1"/>
    <col min="3" max="4" width="11.453125" style="12"/>
    <col min="5" max="5" width="44.453125" style="12" customWidth="1"/>
    <col min="6" max="6" width="21.54296875" customWidth="1"/>
  </cols>
  <sheetData>
    <row r="1" spans="1:6" ht="51.75" customHeight="1" x14ac:dyDescent="0.35">
      <c r="A1" s="86" t="s">
        <v>9</v>
      </c>
      <c r="B1" s="87"/>
      <c r="C1" s="87"/>
      <c r="D1" s="87"/>
      <c r="E1" s="88"/>
    </row>
    <row r="2" spans="1:6" s="8" customFormat="1" ht="41.25" customHeight="1" x14ac:dyDescent="0.35">
      <c r="A2" s="92" t="s">
        <v>99</v>
      </c>
      <c r="B2" s="94" t="s">
        <v>105</v>
      </c>
      <c r="C2" s="96" t="s">
        <v>10</v>
      </c>
      <c r="D2" s="96"/>
      <c r="E2" s="97" t="s">
        <v>11</v>
      </c>
    </row>
    <row r="3" spans="1:6" s="8" customFormat="1" ht="41.25" customHeight="1" x14ac:dyDescent="0.35">
      <c r="A3" s="93"/>
      <c r="B3" s="95"/>
      <c r="C3" s="9" t="s">
        <v>12</v>
      </c>
      <c r="D3" s="10" t="s">
        <v>13</v>
      </c>
      <c r="E3" s="98"/>
    </row>
    <row r="4" spans="1:6" ht="41.25" customHeight="1" x14ac:dyDescent="0.35">
      <c r="A4" s="5" t="s">
        <v>66</v>
      </c>
      <c r="B4" s="5" t="s">
        <v>14</v>
      </c>
      <c r="C4" s="54" t="s">
        <v>135</v>
      </c>
      <c r="D4" s="54"/>
      <c r="E4" s="13" t="s">
        <v>136</v>
      </c>
    </row>
    <row r="5" spans="1:6" ht="252" customHeight="1" x14ac:dyDescent="0.35">
      <c r="A5" s="5" t="s">
        <v>81</v>
      </c>
      <c r="B5" s="5" t="s">
        <v>15</v>
      </c>
      <c r="C5" s="54" t="s">
        <v>135</v>
      </c>
      <c r="D5" s="54"/>
      <c r="E5" s="29" t="s">
        <v>241</v>
      </c>
    </row>
    <row r="6" spans="1:6" ht="60" customHeight="1" x14ac:dyDescent="0.35">
      <c r="A6" s="5" t="s">
        <v>82</v>
      </c>
      <c r="B6" s="5" t="s">
        <v>64</v>
      </c>
      <c r="C6" s="54" t="s">
        <v>135</v>
      </c>
      <c r="D6" s="54"/>
      <c r="E6" s="34" t="s">
        <v>242</v>
      </c>
    </row>
    <row r="7" spans="1:6" ht="109" customHeight="1" x14ac:dyDescent="0.35">
      <c r="A7" s="13" t="s">
        <v>17</v>
      </c>
      <c r="B7" s="13" t="s">
        <v>16</v>
      </c>
      <c r="C7" s="54" t="s">
        <v>135</v>
      </c>
      <c r="D7" s="54"/>
      <c r="E7" s="52"/>
    </row>
    <row r="8" spans="1:6" ht="140.25" customHeight="1" x14ac:dyDescent="0.35">
      <c r="A8" s="13" t="s">
        <v>18</v>
      </c>
      <c r="B8" s="13" t="s">
        <v>16</v>
      </c>
      <c r="C8" s="54" t="s">
        <v>135</v>
      </c>
      <c r="D8" s="54"/>
      <c r="E8" s="13" t="s">
        <v>139</v>
      </c>
    </row>
    <row r="9" spans="1:6" ht="255.75" customHeight="1" x14ac:dyDescent="0.35">
      <c r="A9" s="13" t="s">
        <v>19</v>
      </c>
      <c r="B9" s="13" t="s">
        <v>16</v>
      </c>
      <c r="C9" s="54" t="s">
        <v>135</v>
      </c>
      <c r="D9" s="54"/>
      <c r="E9" s="13" t="s">
        <v>222</v>
      </c>
    </row>
    <row r="10" spans="1:6" ht="254.25" customHeight="1" x14ac:dyDescent="0.35">
      <c r="A10" s="13" t="s">
        <v>20</v>
      </c>
      <c r="B10" s="13" t="s">
        <v>16</v>
      </c>
      <c r="C10" s="54" t="s">
        <v>135</v>
      </c>
      <c r="D10" s="54"/>
      <c r="E10" s="13" t="s">
        <v>214</v>
      </c>
      <c r="F10" s="53"/>
    </row>
    <row r="11" spans="1:6" ht="50.25" customHeight="1" x14ac:dyDescent="0.35">
      <c r="A11" s="14" t="s">
        <v>67</v>
      </c>
      <c r="B11" s="13" t="s">
        <v>24</v>
      </c>
      <c r="C11" s="54" t="s">
        <v>135</v>
      </c>
      <c r="D11" s="54"/>
      <c r="E11" s="26"/>
    </row>
    <row r="12" spans="1:6" ht="41.25" customHeight="1" x14ac:dyDescent="0.35">
      <c r="A12" s="14" t="s">
        <v>68</v>
      </c>
      <c r="B12" s="13" t="s">
        <v>25</v>
      </c>
      <c r="C12" s="54" t="s">
        <v>135</v>
      </c>
      <c r="D12" s="54"/>
      <c r="E12" s="13"/>
    </row>
    <row r="13" spans="1:6" ht="156.75" customHeight="1" x14ac:dyDescent="0.35">
      <c r="A13" s="14" t="s">
        <v>21</v>
      </c>
      <c r="B13" s="13" t="s">
        <v>25</v>
      </c>
      <c r="C13" s="54" t="s">
        <v>135</v>
      </c>
      <c r="D13" s="54"/>
      <c r="E13" s="13" t="s">
        <v>140</v>
      </c>
    </row>
    <row r="14" spans="1:6" ht="66.75" customHeight="1" x14ac:dyDescent="0.35">
      <c r="A14" s="14" t="s">
        <v>22</v>
      </c>
      <c r="B14" s="13" t="s">
        <v>26</v>
      </c>
      <c r="C14" s="54" t="s">
        <v>135</v>
      </c>
      <c r="D14" s="54"/>
      <c r="E14" s="13" t="s">
        <v>141</v>
      </c>
    </row>
    <row r="15" spans="1:6" ht="55.5" customHeight="1" x14ac:dyDescent="0.35">
      <c r="A15" s="14" t="s">
        <v>57</v>
      </c>
      <c r="B15" s="13" t="s">
        <v>28</v>
      </c>
      <c r="C15" s="54" t="s">
        <v>135</v>
      </c>
      <c r="D15" s="54"/>
      <c r="E15" s="13" t="s">
        <v>137</v>
      </c>
      <c r="F15" s="53"/>
    </row>
    <row r="16" spans="1:6" ht="41.25" customHeight="1" x14ac:dyDescent="0.35">
      <c r="A16" s="13" t="s">
        <v>23</v>
      </c>
      <c r="B16" s="13" t="s">
        <v>27</v>
      </c>
      <c r="C16" s="54" t="s">
        <v>135</v>
      </c>
      <c r="D16" s="54"/>
      <c r="E16" s="13" t="s">
        <v>138</v>
      </c>
    </row>
    <row r="17" spans="1:5" ht="41.25" customHeight="1" x14ac:dyDescent="0.35">
      <c r="A17" s="89" t="s">
        <v>29</v>
      </c>
      <c r="B17" s="90"/>
      <c r="C17" s="90"/>
      <c r="D17" s="90"/>
      <c r="E17" s="91"/>
    </row>
    <row r="18" spans="1:5" ht="41.25" customHeight="1" x14ac:dyDescent="0.35">
      <c r="A18" s="77" t="s">
        <v>225</v>
      </c>
      <c r="B18" s="78"/>
      <c r="C18" s="78"/>
      <c r="D18" s="78"/>
      <c r="E18" s="79"/>
    </row>
    <row r="19" spans="1:5" ht="66" customHeight="1" x14ac:dyDescent="0.35">
      <c r="A19" s="80" t="s">
        <v>227</v>
      </c>
      <c r="B19" s="81"/>
      <c r="C19" s="81"/>
      <c r="D19" s="81"/>
      <c r="E19" s="82"/>
    </row>
    <row r="20" spans="1:5" ht="61.5" customHeight="1" x14ac:dyDescent="0.35">
      <c r="A20" s="83" t="s">
        <v>230</v>
      </c>
      <c r="B20" s="84"/>
      <c r="C20" s="84"/>
      <c r="D20" s="84"/>
      <c r="E20" s="85"/>
    </row>
    <row r="21" spans="1:5" ht="53.15" customHeight="1" x14ac:dyDescent="0.35">
      <c r="A21" s="77" t="s">
        <v>226</v>
      </c>
      <c r="B21" s="78"/>
      <c r="C21" s="78"/>
      <c r="D21" s="78"/>
      <c r="E21" s="79"/>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opLeftCell="B1" zoomScale="94" zoomScaleNormal="94" workbookViewId="0">
      <selection activeCell="F31" sqref="F31"/>
    </sheetView>
  </sheetViews>
  <sheetFormatPr baseColWidth="10" defaultRowHeight="14.5" x14ac:dyDescent="0.35"/>
  <cols>
    <col min="1" max="1" width="54.453125" customWidth="1"/>
    <col min="2" max="2" width="73.81640625" customWidth="1"/>
    <col min="3" max="3" width="16.453125" customWidth="1"/>
    <col min="4" max="4" width="50.26953125" customWidth="1"/>
    <col min="5" max="5" width="64.1796875" customWidth="1"/>
    <col min="6" max="6" width="61.7265625" customWidth="1"/>
  </cols>
  <sheetData>
    <row r="1" spans="1:6" ht="54" customHeight="1" x14ac:dyDescent="0.35">
      <c r="A1" s="86" t="s">
        <v>30</v>
      </c>
      <c r="B1" s="87"/>
      <c r="C1" s="87"/>
      <c r="D1" s="88"/>
    </row>
    <row r="2" spans="1:6" ht="16.5" customHeight="1" x14ac:dyDescent="0.35">
      <c r="A2" s="17"/>
      <c r="B2" s="35"/>
    </row>
    <row r="3" spans="1:6" ht="20.25" customHeight="1" x14ac:dyDescent="0.35">
      <c r="A3" s="15"/>
      <c r="B3" s="36"/>
      <c r="C3" s="30" t="s">
        <v>102</v>
      </c>
    </row>
    <row r="4" spans="1:6" ht="33" customHeight="1" x14ac:dyDescent="0.35">
      <c r="A4" s="15"/>
      <c r="B4" s="16"/>
      <c r="C4" s="31" t="s">
        <v>101</v>
      </c>
    </row>
    <row r="5" spans="1:6" ht="29.15" customHeight="1" x14ac:dyDescent="0.35">
      <c r="A5" s="18"/>
      <c r="B5" s="16"/>
      <c r="C5" s="32" t="s">
        <v>100</v>
      </c>
    </row>
    <row r="6" spans="1:6" s="12" customFormat="1" ht="57" customHeight="1" x14ac:dyDescent="0.35">
      <c r="A6" s="44" t="s">
        <v>114</v>
      </c>
      <c r="B6" s="44" t="s">
        <v>113</v>
      </c>
      <c r="C6" s="45" t="s">
        <v>84</v>
      </c>
      <c r="D6" s="45" t="s">
        <v>103</v>
      </c>
      <c r="E6" s="45" t="s">
        <v>83</v>
      </c>
      <c r="F6" s="45" t="s">
        <v>229</v>
      </c>
    </row>
    <row r="7" spans="1:6" s="12" customFormat="1" ht="39.75" customHeight="1" x14ac:dyDescent="0.35">
      <c r="A7" s="113" t="s">
        <v>107</v>
      </c>
      <c r="B7" s="114"/>
      <c r="C7" s="114"/>
      <c r="D7" s="115"/>
      <c r="E7" s="41"/>
      <c r="F7" s="41"/>
    </row>
    <row r="8" spans="1:6" s="12" customFormat="1" ht="111" customHeight="1" x14ac:dyDescent="0.35">
      <c r="A8" s="13" t="s">
        <v>85</v>
      </c>
      <c r="B8" s="13" t="s">
        <v>119</v>
      </c>
      <c r="C8" s="55">
        <v>2</v>
      </c>
      <c r="D8" s="13" t="s">
        <v>142</v>
      </c>
      <c r="E8" s="34"/>
      <c r="F8" s="34"/>
    </row>
    <row r="9" spans="1:6" s="12" customFormat="1" ht="268.5" customHeight="1" x14ac:dyDescent="0.35">
      <c r="A9" s="13" t="s">
        <v>86</v>
      </c>
      <c r="B9" s="13" t="s">
        <v>95</v>
      </c>
      <c r="C9" s="66">
        <v>2</v>
      </c>
      <c r="D9" s="13" t="s">
        <v>201</v>
      </c>
      <c r="E9" s="34"/>
      <c r="F9" s="34"/>
    </row>
    <row r="10" spans="1:6" s="12" customFormat="1" ht="168.75" customHeight="1" x14ac:dyDescent="0.35">
      <c r="A10" s="13" t="s">
        <v>70</v>
      </c>
      <c r="B10" s="13" t="s">
        <v>71</v>
      </c>
      <c r="C10" s="55">
        <v>2</v>
      </c>
      <c r="D10" s="13" t="s">
        <v>143</v>
      </c>
      <c r="E10" s="34" t="s">
        <v>233</v>
      </c>
      <c r="F10" s="34" t="s">
        <v>238</v>
      </c>
    </row>
    <row r="11" spans="1:6" s="19" customFormat="1" ht="41.25" customHeight="1" x14ac:dyDescent="0.35">
      <c r="A11" s="113" t="s">
        <v>108</v>
      </c>
      <c r="B11" s="114"/>
      <c r="C11" s="114"/>
      <c r="D11" s="115"/>
      <c r="E11" s="73"/>
      <c r="F11" s="73"/>
    </row>
    <row r="12" spans="1:6" s="12" customFormat="1" ht="180.75" customHeight="1" x14ac:dyDescent="0.35">
      <c r="A12" s="12" t="s">
        <v>88</v>
      </c>
      <c r="B12" s="34" t="s">
        <v>96</v>
      </c>
      <c r="C12" s="55">
        <v>2</v>
      </c>
      <c r="D12" s="13" t="s">
        <v>144</v>
      </c>
      <c r="E12" s="34"/>
      <c r="F12" s="34"/>
    </row>
    <row r="13" spans="1:6" s="12" customFormat="1" ht="226.5" customHeight="1" x14ac:dyDescent="0.35">
      <c r="A13" s="13" t="s">
        <v>79</v>
      </c>
      <c r="B13" s="39" t="s">
        <v>87</v>
      </c>
      <c r="C13" s="55">
        <v>2</v>
      </c>
      <c r="D13" s="13" t="s">
        <v>200</v>
      </c>
      <c r="E13" s="34"/>
      <c r="F13" s="34"/>
    </row>
    <row r="14" spans="1:6" s="12" customFormat="1" ht="93" customHeight="1" x14ac:dyDescent="0.35">
      <c r="A14" s="13" t="s">
        <v>56</v>
      </c>
      <c r="B14" s="13" t="s">
        <v>115</v>
      </c>
      <c r="C14" s="55">
        <v>2</v>
      </c>
      <c r="D14" s="13" t="s">
        <v>145</v>
      </c>
      <c r="E14" s="34"/>
      <c r="F14" s="34"/>
    </row>
    <row r="15" spans="1:6" s="12" customFormat="1" ht="133.5" customHeight="1" x14ac:dyDescent="0.35">
      <c r="A15" s="13" t="s">
        <v>55</v>
      </c>
      <c r="B15" s="29" t="s">
        <v>124</v>
      </c>
      <c r="C15" s="55">
        <v>2</v>
      </c>
      <c r="D15" s="13" t="s">
        <v>219</v>
      </c>
      <c r="E15" s="67"/>
      <c r="F15" s="67"/>
    </row>
    <row r="16" spans="1:6" s="12" customFormat="1" ht="100.5" customHeight="1" x14ac:dyDescent="0.35">
      <c r="A16" s="29" t="s">
        <v>72</v>
      </c>
      <c r="B16" s="29" t="s">
        <v>120</v>
      </c>
      <c r="C16" s="55">
        <v>2</v>
      </c>
      <c r="D16" s="13" t="s">
        <v>146</v>
      </c>
      <c r="E16" s="34" t="s">
        <v>215</v>
      </c>
      <c r="F16" s="34" t="s">
        <v>231</v>
      </c>
    </row>
    <row r="17" spans="1:6" s="12" customFormat="1" ht="203.25" customHeight="1" x14ac:dyDescent="0.35">
      <c r="A17" s="13" t="s">
        <v>89</v>
      </c>
      <c r="B17" s="34" t="s">
        <v>123</v>
      </c>
      <c r="C17" s="55">
        <v>2</v>
      </c>
      <c r="D17" s="13" t="s">
        <v>245</v>
      </c>
      <c r="E17" s="34" t="s">
        <v>235</v>
      </c>
      <c r="F17" s="34" t="s">
        <v>239</v>
      </c>
    </row>
    <row r="18" spans="1:6" s="12" customFormat="1" ht="69.75" customHeight="1" x14ac:dyDescent="0.35">
      <c r="A18" s="13" t="s">
        <v>91</v>
      </c>
      <c r="B18" s="13" t="s">
        <v>97</v>
      </c>
      <c r="C18" s="56"/>
      <c r="D18" s="56"/>
      <c r="E18" s="68"/>
      <c r="F18" s="68"/>
    </row>
    <row r="19" spans="1:6" s="12" customFormat="1" ht="46.5" customHeight="1" x14ac:dyDescent="0.35">
      <c r="A19" s="113" t="s">
        <v>109</v>
      </c>
      <c r="B19" s="114"/>
      <c r="C19" s="114"/>
      <c r="D19" s="115"/>
      <c r="E19" s="70"/>
      <c r="F19" s="70"/>
    </row>
    <row r="20" spans="1:6" s="12" customFormat="1" ht="167.25" customHeight="1" x14ac:dyDescent="0.35">
      <c r="A20" s="13" t="s">
        <v>54</v>
      </c>
      <c r="B20" s="34" t="s">
        <v>118</v>
      </c>
      <c r="C20" s="55">
        <v>2</v>
      </c>
      <c r="D20" s="13" t="s">
        <v>216</v>
      </c>
      <c r="E20" s="34"/>
      <c r="F20" s="34"/>
    </row>
    <row r="21" spans="1:6" s="38" customFormat="1" ht="87.75" customHeight="1" x14ac:dyDescent="0.35">
      <c r="A21" s="34" t="s">
        <v>58</v>
      </c>
      <c r="B21" s="34" t="s">
        <v>77</v>
      </c>
      <c r="C21" s="55">
        <v>2</v>
      </c>
      <c r="D21" s="34" t="s">
        <v>221</v>
      </c>
      <c r="E21" s="34"/>
      <c r="F21" s="34"/>
    </row>
    <row r="22" spans="1:6" s="12" customFormat="1" ht="63" customHeight="1" x14ac:dyDescent="0.35">
      <c r="A22" s="13" t="s">
        <v>92</v>
      </c>
      <c r="B22" s="13" t="s">
        <v>116</v>
      </c>
      <c r="C22" s="56"/>
      <c r="D22" s="56"/>
      <c r="E22" s="68"/>
      <c r="F22" s="68"/>
    </row>
    <row r="23" spans="1:6" s="20" customFormat="1" ht="36.75" customHeight="1" x14ac:dyDescent="0.35">
      <c r="A23" s="113" t="s">
        <v>110</v>
      </c>
      <c r="B23" s="114"/>
      <c r="C23" s="114"/>
      <c r="D23" s="115"/>
      <c r="E23" s="69"/>
      <c r="F23" s="69"/>
    </row>
    <row r="24" spans="1:6" s="12" customFormat="1" ht="190.5" customHeight="1" x14ac:dyDescent="0.35">
      <c r="A24" s="13" t="s">
        <v>53</v>
      </c>
      <c r="B24" s="13" t="s">
        <v>125</v>
      </c>
      <c r="C24" s="55">
        <v>2</v>
      </c>
      <c r="D24" s="13" t="s">
        <v>147</v>
      </c>
      <c r="E24" s="34"/>
      <c r="F24" s="34"/>
    </row>
    <row r="25" spans="1:6" s="12" customFormat="1" ht="285" customHeight="1" x14ac:dyDescent="0.35">
      <c r="A25" s="13" t="s">
        <v>52</v>
      </c>
      <c r="B25" s="34" t="s">
        <v>98</v>
      </c>
      <c r="C25" s="55">
        <v>2</v>
      </c>
      <c r="D25" s="13" t="s">
        <v>199</v>
      </c>
      <c r="E25" s="34"/>
      <c r="F25" s="34"/>
    </row>
    <row r="26" spans="1:6" s="38" customFormat="1" ht="201.75" customHeight="1" x14ac:dyDescent="0.35">
      <c r="A26" s="34" t="s">
        <v>61</v>
      </c>
      <c r="B26" s="37" t="s">
        <v>75</v>
      </c>
      <c r="C26" s="55">
        <v>2</v>
      </c>
      <c r="D26" s="34" t="s">
        <v>246</v>
      </c>
      <c r="E26" s="34"/>
      <c r="F26" s="34"/>
    </row>
    <row r="27" spans="1:6" s="12" customFormat="1" ht="180.75" customHeight="1" x14ac:dyDescent="0.35">
      <c r="A27" s="34" t="s">
        <v>76</v>
      </c>
      <c r="B27" s="46" t="s">
        <v>121</v>
      </c>
      <c r="C27" s="55">
        <v>2</v>
      </c>
      <c r="D27" s="13" t="s">
        <v>217</v>
      </c>
      <c r="E27" s="34"/>
      <c r="F27" s="34"/>
    </row>
    <row r="28" spans="1:6" s="12" customFormat="1" ht="37.5" customHeight="1" x14ac:dyDescent="0.35">
      <c r="A28" s="113" t="s">
        <v>111</v>
      </c>
      <c r="B28" s="114"/>
      <c r="C28" s="114"/>
      <c r="D28" s="115"/>
      <c r="E28" s="70"/>
      <c r="F28" s="70"/>
    </row>
    <row r="29" spans="1:6" s="12" customFormat="1" ht="244.5" customHeight="1" x14ac:dyDescent="0.35">
      <c r="A29" s="13" t="s">
        <v>31</v>
      </c>
      <c r="B29" s="34" t="s">
        <v>74</v>
      </c>
      <c r="C29" s="55">
        <v>2</v>
      </c>
      <c r="D29" s="13" t="s">
        <v>148</v>
      </c>
      <c r="E29" s="34"/>
      <c r="F29" s="34"/>
    </row>
    <row r="30" spans="1:6" s="12" customFormat="1" ht="159.75" customHeight="1" x14ac:dyDescent="0.35">
      <c r="A30" s="13" t="s">
        <v>59</v>
      </c>
      <c r="B30" s="13" t="s">
        <v>117</v>
      </c>
      <c r="C30" s="55">
        <v>2</v>
      </c>
      <c r="D30" s="13" t="s">
        <v>149</v>
      </c>
      <c r="E30" s="34" t="s">
        <v>237</v>
      </c>
      <c r="F30" s="34" t="s">
        <v>236</v>
      </c>
    </row>
    <row r="31" spans="1:6" s="12" customFormat="1" ht="348" customHeight="1" x14ac:dyDescent="0.35">
      <c r="A31" s="13" t="s">
        <v>90</v>
      </c>
      <c r="B31" s="13" t="s">
        <v>122</v>
      </c>
      <c r="C31" s="55">
        <v>2</v>
      </c>
      <c r="D31" s="34" t="s">
        <v>218</v>
      </c>
      <c r="E31" s="34" t="s">
        <v>234</v>
      </c>
      <c r="F31" s="34" t="s">
        <v>247</v>
      </c>
    </row>
    <row r="32" spans="1:6" s="12" customFormat="1" ht="82.15" customHeight="1" x14ac:dyDescent="0.35">
      <c r="A32" s="13" t="s">
        <v>93</v>
      </c>
      <c r="B32" s="13" t="s">
        <v>73</v>
      </c>
      <c r="C32" s="56"/>
      <c r="D32" s="56"/>
      <c r="E32" s="68"/>
      <c r="F32" s="68"/>
    </row>
    <row r="33" spans="1:6" s="12" customFormat="1" x14ac:dyDescent="0.35">
      <c r="A33" s="13"/>
      <c r="B33" s="13"/>
      <c r="C33" s="13"/>
      <c r="D33" s="13"/>
      <c r="E33" s="34"/>
      <c r="F33" s="34"/>
    </row>
    <row r="34" spans="1:6" s="12" customFormat="1" ht="32.25" customHeight="1" x14ac:dyDescent="0.35">
      <c r="A34" s="113" t="s">
        <v>112</v>
      </c>
      <c r="B34" s="114"/>
      <c r="C34" s="114"/>
      <c r="D34" s="115"/>
      <c r="E34" s="70"/>
      <c r="F34" s="70"/>
    </row>
    <row r="35" spans="1:6" s="12" customFormat="1" ht="47.15" customHeight="1" x14ac:dyDescent="0.35">
      <c r="A35" s="29" t="s">
        <v>94</v>
      </c>
      <c r="B35" s="56"/>
      <c r="C35" s="56"/>
      <c r="D35" s="56"/>
      <c r="E35" s="68"/>
      <c r="F35" s="68"/>
    </row>
    <row r="36" spans="1:6" s="12" customFormat="1" ht="18" customHeight="1" x14ac:dyDescent="0.35">
      <c r="A36" s="40"/>
      <c r="B36" s="13"/>
      <c r="C36" s="13"/>
      <c r="D36" s="13"/>
      <c r="E36" s="43"/>
      <c r="F36" s="43"/>
    </row>
    <row r="37" spans="1:6" s="12" customFormat="1" ht="33" customHeight="1" x14ac:dyDescent="0.35">
      <c r="A37" s="102" t="s">
        <v>32</v>
      </c>
      <c r="B37" s="103"/>
      <c r="C37" s="103"/>
      <c r="D37" s="103"/>
      <c r="E37" s="104"/>
    </row>
    <row r="38" spans="1:6" s="12" customFormat="1" ht="18.5" x14ac:dyDescent="0.35">
      <c r="A38" s="21" t="s">
        <v>223</v>
      </c>
      <c r="B38" s="27"/>
      <c r="C38" s="72" t="s">
        <v>243</v>
      </c>
      <c r="D38" s="105" t="s">
        <v>232</v>
      </c>
      <c r="E38" s="106"/>
    </row>
    <row r="39" spans="1:6" s="12" customFormat="1" ht="84" customHeight="1" x14ac:dyDescent="0.35">
      <c r="A39" s="110" t="s">
        <v>33</v>
      </c>
      <c r="B39" s="107" t="s">
        <v>150</v>
      </c>
      <c r="C39" s="108"/>
      <c r="D39" s="108"/>
      <c r="E39" s="109"/>
    </row>
    <row r="40" spans="1:6" s="12" customFormat="1" ht="82.5" customHeight="1" x14ac:dyDescent="0.35">
      <c r="A40" s="111"/>
      <c r="B40" s="107" t="s">
        <v>224</v>
      </c>
      <c r="C40" s="108"/>
      <c r="D40" s="108"/>
      <c r="E40" s="109"/>
    </row>
    <row r="41" spans="1:6" s="12" customFormat="1" ht="309" customHeight="1" x14ac:dyDescent="0.35">
      <c r="A41" s="112"/>
      <c r="B41" s="107" t="s">
        <v>228</v>
      </c>
      <c r="C41" s="108"/>
      <c r="D41" s="108"/>
      <c r="E41" s="109"/>
    </row>
    <row r="42" spans="1:6" s="12" customFormat="1" ht="34.5" customHeight="1" x14ac:dyDescent="0.35">
      <c r="A42" s="102" t="s">
        <v>34</v>
      </c>
      <c r="B42" s="103"/>
      <c r="C42" s="103"/>
      <c r="D42" s="103"/>
      <c r="E42" s="104"/>
    </row>
    <row r="43" spans="1:6" s="12" customFormat="1" ht="60.75" customHeight="1" x14ac:dyDescent="0.35">
      <c r="A43" s="21" t="s">
        <v>35</v>
      </c>
      <c r="B43" s="116" t="s">
        <v>106</v>
      </c>
      <c r="C43" s="117"/>
      <c r="D43" s="117"/>
      <c r="E43" s="118"/>
    </row>
    <row r="44" spans="1:6" s="12" customFormat="1" ht="114" customHeight="1" x14ac:dyDescent="0.35">
      <c r="A44" s="21" t="s">
        <v>36</v>
      </c>
      <c r="B44" s="83" t="s">
        <v>244</v>
      </c>
      <c r="C44" s="84"/>
      <c r="D44" s="84"/>
      <c r="E44" s="85"/>
    </row>
    <row r="45" spans="1:6" s="12" customFormat="1" ht="42.75" customHeight="1" x14ac:dyDescent="0.35">
      <c r="A45" s="33" t="s">
        <v>60</v>
      </c>
      <c r="B45" s="99" t="s">
        <v>69</v>
      </c>
      <c r="C45" s="100"/>
      <c r="D45" s="100"/>
      <c r="E45" s="101"/>
    </row>
    <row r="46" spans="1:6" s="12" customFormat="1" x14ac:dyDescent="0.35"/>
    <row r="47" spans="1:6" s="12" customFormat="1" x14ac:dyDescent="0.35"/>
    <row r="48" spans="1:6" s="12" customFormat="1" x14ac:dyDescent="0.35"/>
    <row r="49" s="12" customFormat="1" x14ac:dyDescent="0.35"/>
    <row r="50" s="12" customFormat="1" x14ac:dyDescent="0.35"/>
    <row r="51" s="12" customFormat="1" x14ac:dyDescent="0.35"/>
    <row r="52" s="12" customFormat="1" x14ac:dyDescent="0.35"/>
    <row r="53" s="12" customFormat="1" x14ac:dyDescent="0.35"/>
    <row r="54" s="12" customFormat="1" x14ac:dyDescent="0.35"/>
    <row r="55" s="12" customFormat="1" x14ac:dyDescent="0.35"/>
    <row r="56" s="12" customFormat="1" x14ac:dyDescent="0.35"/>
    <row r="57" s="12" customFormat="1" x14ac:dyDescent="0.35"/>
    <row r="58" s="12" customFormat="1" x14ac:dyDescent="0.35"/>
    <row r="59" s="12" customFormat="1" x14ac:dyDescent="0.35"/>
    <row r="60" s="12" customFormat="1" x14ac:dyDescent="0.35"/>
    <row r="61" s="12" customFormat="1" x14ac:dyDescent="0.35"/>
    <row r="62" s="12" customFormat="1" x14ac:dyDescent="0.35"/>
    <row r="63" s="12" customFormat="1" x14ac:dyDescent="0.35"/>
    <row r="64" s="12" customFormat="1" x14ac:dyDescent="0.35"/>
    <row r="65" s="12" customFormat="1" x14ac:dyDescent="0.35"/>
    <row r="66" s="12" customFormat="1" x14ac:dyDescent="0.35"/>
    <row r="67" s="12" customFormat="1" x14ac:dyDescent="0.35"/>
    <row r="68" s="12" customFormat="1" x14ac:dyDescent="0.35"/>
    <row r="69" s="12" customFormat="1" x14ac:dyDescent="0.35"/>
    <row r="70" s="12" customFormat="1" x14ac:dyDescent="0.35"/>
    <row r="71" s="12" customFormat="1" x14ac:dyDescent="0.35"/>
    <row r="72" s="12" customFormat="1" x14ac:dyDescent="0.35"/>
    <row r="73" s="11" customFormat="1" x14ac:dyDescent="0.35"/>
    <row r="74" s="11" customFormat="1" x14ac:dyDescent="0.35"/>
    <row r="75" s="11" customFormat="1" x14ac:dyDescent="0.35"/>
    <row r="76" s="11" customFormat="1" x14ac:dyDescent="0.35"/>
    <row r="77" s="11" customFormat="1" x14ac:dyDescent="0.35"/>
    <row r="78" s="11" customFormat="1" x14ac:dyDescent="0.35"/>
  </sheetData>
  <mergeCells count="17">
    <mergeCell ref="A1:D1"/>
    <mergeCell ref="A7:D7"/>
    <mergeCell ref="A11:D11"/>
    <mergeCell ref="B43:E43"/>
    <mergeCell ref="A37:E37"/>
    <mergeCell ref="A19:D19"/>
    <mergeCell ref="A23:D23"/>
    <mergeCell ref="A28:D28"/>
    <mergeCell ref="A34:D34"/>
    <mergeCell ref="B44:E44"/>
    <mergeCell ref="B45:E45"/>
    <mergeCell ref="A42:E42"/>
    <mergeCell ref="D38:E38"/>
    <mergeCell ref="B39:E39"/>
    <mergeCell ref="A39:A41"/>
    <mergeCell ref="B40:E40"/>
    <mergeCell ref="B41:E41"/>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tabSelected="1" topLeftCell="A23" zoomScale="76" zoomScaleNormal="76" workbookViewId="0">
      <selection activeCell="C24" sqref="C24"/>
    </sheetView>
  </sheetViews>
  <sheetFormatPr baseColWidth="10" defaultRowHeight="14.5" x14ac:dyDescent="0.35"/>
  <cols>
    <col min="1" max="1" width="37.26953125" style="11" customWidth="1"/>
    <col min="2" max="4" width="13.26953125" customWidth="1"/>
    <col min="5" max="5" width="18" customWidth="1"/>
    <col min="6" max="6" width="60.1796875" customWidth="1"/>
    <col min="7" max="7" width="16.81640625" customWidth="1"/>
    <col min="8" max="8" width="46.1796875" customWidth="1"/>
    <col min="9" max="9" width="17" customWidth="1"/>
    <col min="10" max="10" width="17.7265625" customWidth="1"/>
    <col min="11" max="11" width="17" customWidth="1"/>
    <col min="12" max="12" width="45.54296875" customWidth="1"/>
  </cols>
  <sheetData>
    <row r="1" spans="1:12" ht="56.25" customHeight="1" x14ac:dyDescent="0.35">
      <c r="A1" s="24" t="s">
        <v>40</v>
      </c>
      <c r="B1" s="24" t="s">
        <v>126</v>
      </c>
      <c r="C1" s="24" t="s">
        <v>43</v>
      </c>
      <c r="D1" s="24" t="s">
        <v>44</v>
      </c>
      <c r="E1" s="24" t="s">
        <v>45</v>
      </c>
      <c r="F1" s="24" t="s">
        <v>51</v>
      </c>
      <c r="G1" s="25" t="s">
        <v>46</v>
      </c>
      <c r="H1" s="25" t="s">
        <v>47</v>
      </c>
      <c r="I1" s="25" t="s">
        <v>50</v>
      </c>
      <c r="J1" s="25" t="s">
        <v>48</v>
      </c>
      <c r="K1" s="25" t="s">
        <v>78</v>
      </c>
      <c r="L1" s="25" t="s">
        <v>49</v>
      </c>
    </row>
    <row r="2" spans="1:12" ht="29" x14ac:dyDescent="0.35">
      <c r="A2" s="61" t="s">
        <v>151</v>
      </c>
      <c r="B2" s="57">
        <f>B3+B4+B5+B7</f>
        <v>1090000</v>
      </c>
      <c r="C2" s="57">
        <f>C6</f>
        <v>200000</v>
      </c>
      <c r="D2" s="62"/>
      <c r="E2" s="59">
        <v>0.3377</v>
      </c>
      <c r="F2" s="62"/>
      <c r="G2" s="62"/>
      <c r="H2" s="62"/>
      <c r="I2" s="62"/>
      <c r="J2" s="62"/>
      <c r="K2" s="62"/>
      <c r="L2" s="62"/>
    </row>
    <row r="3" spans="1:12" ht="277.5" customHeight="1" x14ac:dyDescent="0.35">
      <c r="A3" s="22" t="s">
        <v>152</v>
      </c>
      <c r="B3" s="57">
        <v>300000</v>
      </c>
      <c r="C3" s="64">
        <v>0</v>
      </c>
      <c r="D3" s="62"/>
      <c r="E3" s="59">
        <v>7.85E-2</v>
      </c>
      <c r="F3" s="42" t="s">
        <v>202</v>
      </c>
      <c r="G3" s="54" t="s">
        <v>167</v>
      </c>
      <c r="H3" s="74" t="s">
        <v>248</v>
      </c>
      <c r="I3" s="54" t="s">
        <v>167</v>
      </c>
      <c r="J3" s="54" t="s">
        <v>168</v>
      </c>
      <c r="K3" s="42" t="s">
        <v>171</v>
      </c>
      <c r="L3" s="42" t="s">
        <v>169</v>
      </c>
    </row>
    <row r="4" spans="1:12" ht="232" x14ac:dyDescent="0.35">
      <c r="A4" s="22" t="s">
        <v>153</v>
      </c>
      <c r="B4" s="57">
        <v>250000</v>
      </c>
      <c r="C4" s="64">
        <v>0</v>
      </c>
      <c r="D4" s="62"/>
      <c r="E4" s="59">
        <v>6.54E-2</v>
      </c>
      <c r="F4" s="42" t="s">
        <v>203</v>
      </c>
      <c r="G4" s="54" t="s">
        <v>167</v>
      </c>
      <c r="H4" s="74" t="s">
        <v>248</v>
      </c>
      <c r="I4" s="54" t="s">
        <v>167</v>
      </c>
      <c r="J4" s="54" t="s">
        <v>168</v>
      </c>
      <c r="K4" s="42" t="s">
        <v>170</v>
      </c>
      <c r="L4" s="42" t="s">
        <v>172</v>
      </c>
    </row>
    <row r="5" spans="1:12" ht="266.25" customHeight="1" x14ac:dyDescent="0.35">
      <c r="A5" s="22" t="s">
        <v>154</v>
      </c>
      <c r="B5" s="57">
        <v>200000</v>
      </c>
      <c r="C5" s="64">
        <v>0</v>
      </c>
      <c r="D5" s="62"/>
      <c r="E5" s="59">
        <v>5.2400000000000002E-2</v>
      </c>
      <c r="F5" s="42" t="s">
        <v>204</v>
      </c>
      <c r="G5" s="54" t="s">
        <v>167</v>
      </c>
      <c r="H5" s="74" t="s">
        <v>248</v>
      </c>
      <c r="I5" s="54" t="s">
        <v>167</v>
      </c>
      <c r="J5" s="54" t="s">
        <v>168</v>
      </c>
      <c r="K5" s="42" t="s">
        <v>173</v>
      </c>
      <c r="L5" s="42" t="s">
        <v>174</v>
      </c>
    </row>
    <row r="6" spans="1:12" ht="264.75" customHeight="1" x14ac:dyDescent="0.35">
      <c r="A6" s="22" t="s">
        <v>155</v>
      </c>
      <c r="B6" s="64">
        <v>0</v>
      </c>
      <c r="C6" s="57">
        <v>200000</v>
      </c>
      <c r="D6" s="62"/>
      <c r="E6" s="59">
        <v>5.2400000000000002E-2</v>
      </c>
      <c r="F6" s="42" t="s">
        <v>205</v>
      </c>
      <c r="G6" s="54" t="s">
        <v>167</v>
      </c>
      <c r="H6" s="74" t="s">
        <v>248</v>
      </c>
      <c r="I6" s="54" t="s">
        <v>167</v>
      </c>
      <c r="J6" s="54" t="s">
        <v>175</v>
      </c>
      <c r="K6" s="42" t="s">
        <v>173</v>
      </c>
      <c r="L6" s="42" t="s">
        <v>176</v>
      </c>
    </row>
    <row r="7" spans="1:12" ht="265.5" customHeight="1" x14ac:dyDescent="0.35">
      <c r="A7" s="22" t="s">
        <v>156</v>
      </c>
      <c r="B7" s="57">
        <v>340000</v>
      </c>
      <c r="C7" s="64">
        <v>0</v>
      </c>
      <c r="D7" s="62"/>
      <c r="E7" s="59">
        <v>8.8999999999999996E-2</v>
      </c>
      <c r="F7" s="42" t="s">
        <v>206</v>
      </c>
      <c r="G7" s="54" t="s">
        <v>167</v>
      </c>
      <c r="H7" s="74" t="s">
        <v>248</v>
      </c>
      <c r="I7" s="54" t="s">
        <v>167</v>
      </c>
      <c r="J7" s="54" t="s">
        <v>177</v>
      </c>
      <c r="K7" s="42" t="s">
        <v>173</v>
      </c>
      <c r="L7" s="42" t="s">
        <v>178</v>
      </c>
    </row>
    <row r="8" spans="1:12" x14ac:dyDescent="0.35">
      <c r="A8" s="23"/>
      <c r="B8" s="54"/>
      <c r="C8" s="54"/>
      <c r="D8" s="54"/>
      <c r="E8" s="54"/>
      <c r="F8" s="54"/>
      <c r="G8" s="54"/>
      <c r="H8" s="54"/>
      <c r="I8" s="54"/>
      <c r="J8" s="54"/>
      <c r="K8" s="54"/>
      <c r="L8" s="58"/>
    </row>
    <row r="9" spans="1:12" ht="58" x14ac:dyDescent="0.35">
      <c r="A9" s="61" t="s">
        <v>157</v>
      </c>
      <c r="B9" s="57">
        <f>B11</f>
        <v>250000</v>
      </c>
      <c r="C9" s="57">
        <f>C10</f>
        <v>250000</v>
      </c>
      <c r="D9" s="62"/>
      <c r="E9" s="59">
        <v>0.1308</v>
      </c>
      <c r="F9" s="62"/>
      <c r="G9" s="62"/>
      <c r="H9" s="62"/>
      <c r="I9" s="62"/>
      <c r="J9" s="62"/>
      <c r="K9" s="62"/>
      <c r="L9" s="63"/>
    </row>
    <row r="10" spans="1:12" ht="276.75" customHeight="1" x14ac:dyDescent="0.35">
      <c r="A10" s="22" t="s">
        <v>158</v>
      </c>
      <c r="B10" s="64">
        <v>0</v>
      </c>
      <c r="C10" s="57">
        <v>250000</v>
      </c>
      <c r="D10" s="62"/>
      <c r="E10" s="59">
        <v>6.54E-2</v>
      </c>
      <c r="F10" s="42" t="s">
        <v>207</v>
      </c>
      <c r="G10" s="54" t="s">
        <v>167</v>
      </c>
      <c r="H10" s="74" t="s">
        <v>248</v>
      </c>
      <c r="I10" s="54" t="s">
        <v>167</v>
      </c>
      <c r="J10" s="54" t="s">
        <v>179</v>
      </c>
      <c r="K10" s="42" t="s">
        <v>173</v>
      </c>
      <c r="L10" s="42" t="s">
        <v>180</v>
      </c>
    </row>
    <row r="11" spans="1:12" ht="259.5" customHeight="1" x14ac:dyDescent="0.35">
      <c r="A11" s="22" t="s">
        <v>159</v>
      </c>
      <c r="B11" s="57">
        <v>250000</v>
      </c>
      <c r="C11" s="64">
        <v>0</v>
      </c>
      <c r="D11" s="62"/>
      <c r="E11" s="59">
        <v>6.54E-2</v>
      </c>
      <c r="F11" s="42" t="s">
        <v>208</v>
      </c>
      <c r="G11" s="54" t="s">
        <v>167</v>
      </c>
      <c r="H11" s="74" t="s">
        <v>248</v>
      </c>
      <c r="I11" s="54" t="s">
        <v>167</v>
      </c>
      <c r="J11" s="54" t="s">
        <v>181</v>
      </c>
      <c r="K11" s="42" t="s">
        <v>173</v>
      </c>
      <c r="L11" s="42" t="s">
        <v>182</v>
      </c>
    </row>
    <row r="12" spans="1:12" x14ac:dyDescent="0.35">
      <c r="A12" s="22"/>
      <c r="B12" s="54"/>
      <c r="C12" s="54"/>
      <c r="D12" s="54"/>
      <c r="E12" s="54"/>
      <c r="F12" s="54"/>
      <c r="G12" s="54"/>
      <c r="H12" s="54"/>
      <c r="I12" s="54"/>
      <c r="J12" s="54"/>
      <c r="K12" s="54"/>
      <c r="L12" s="58"/>
    </row>
    <row r="13" spans="1:12" ht="29" x14ac:dyDescent="0.35">
      <c r="A13" s="61" t="s">
        <v>160</v>
      </c>
      <c r="B13" s="57">
        <f>B15</f>
        <v>200000</v>
      </c>
      <c r="C13" s="57">
        <f>C14+C16</f>
        <v>400000</v>
      </c>
      <c r="D13" s="62"/>
      <c r="E13" s="59">
        <v>0.15720000000000001</v>
      </c>
      <c r="F13" s="62"/>
      <c r="G13" s="62"/>
      <c r="H13" s="62"/>
      <c r="I13" s="62"/>
      <c r="J13" s="62"/>
      <c r="K13" s="62"/>
      <c r="L13" s="63"/>
    </row>
    <row r="14" spans="1:12" ht="267.75" customHeight="1" x14ac:dyDescent="0.35">
      <c r="A14" s="22" t="s">
        <v>161</v>
      </c>
      <c r="B14" s="64">
        <v>0</v>
      </c>
      <c r="C14" s="57">
        <v>200000</v>
      </c>
      <c r="D14" s="62"/>
      <c r="E14" s="59">
        <v>5.2400000000000002E-2</v>
      </c>
      <c r="F14" s="42" t="s">
        <v>209</v>
      </c>
      <c r="G14" s="54" t="s">
        <v>167</v>
      </c>
      <c r="H14" s="74" t="s">
        <v>248</v>
      </c>
      <c r="I14" s="54" t="s">
        <v>167</v>
      </c>
      <c r="J14" s="54" t="s">
        <v>175</v>
      </c>
      <c r="K14" s="42" t="s">
        <v>173</v>
      </c>
      <c r="L14" s="42" t="s">
        <v>183</v>
      </c>
    </row>
    <row r="15" spans="1:12" ht="261.75" customHeight="1" x14ac:dyDescent="0.35">
      <c r="A15" s="22" t="s">
        <v>162</v>
      </c>
      <c r="B15" s="57">
        <v>200000</v>
      </c>
      <c r="C15" s="64">
        <v>0</v>
      </c>
      <c r="D15" s="62"/>
      <c r="E15" s="59">
        <v>5.2400000000000002E-2</v>
      </c>
      <c r="F15" s="42" t="s">
        <v>210</v>
      </c>
      <c r="G15" s="54" t="s">
        <v>167</v>
      </c>
      <c r="H15" s="74" t="s">
        <v>248</v>
      </c>
      <c r="I15" s="54" t="s">
        <v>167</v>
      </c>
      <c r="J15" s="54" t="s">
        <v>184</v>
      </c>
      <c r="K15" s="42" t="s">
        <v>173</v>
      </c>
      <c r="L15" s="42" t="s">
        <v>185</v>
      </c>
    </row>
    <row r="16" spans="1:12" ht="264" customHeight="1" x14ac:dyDescent="0.35">
      <c r="A16" s="22" t="s">
        <v>163</v>
      </c>
      <c r="B16" s="64">
        <v>0</v>
      </c>
      <c r="C16" s="57">
        <v>200000</v>
      </c>
      <c r="D16" s="62"/>
      <c r="E16" s="59">
        <v>5.2400000000000002E-2</v>
      </c>
      <c r="F16" s="42" t="s">
        <v>211</v>
      </c>
      <c r="G16" s="54" t="s">
        <v>167</v>
      </c>
      <c r="H16" s="74" t="s">
        <v>248</v>
      </c>
      <c r="I16" s="54" t="s">
        <v>167</v>
      </c>
      <c r="J16" s="54" t="s">
        <v>175</v>
      </c>
      <c r="K16" s="42" t="s">
        <v>186</v>
      </c>
      <c r="L16" s="42" t="s">
        <v>187</v>
      </c>
    </row>
    <row r="17" spans="1:12" x14ac:dyDescent="0.35">
      <c r="A17" s="22"/>
      <c r="B17" s="54"/>
      <c r="C17" s="54"/>
      <c r="D17" s="54"/>
      <c r="E17" s="54"/>
      <c r="F17" s="54"/>
      <c r="G17" s="54"/>
      <c r="H17" s="54"/>
      <c r="I17" s="54"/>
      <c r="J17" s="54"/>
      <c r="K17" s="54"/>
      <c r="L17" s="58"/>
    </row>
    <row r="18" spans="1:12" ht="29" x14ac:dyDescent="0.35">
      <c r="A18" s="61" t="s">
        <v>164</v>
      </c>
      <c r="B18" s="57">
        <f>B20</f>
        <v>653056</v>
      </c>
      <c r="C18" s="57">
        <f>C19</f>
        <v>180000</v>
      </c>
      <c r="D18" s="62"/>
      <c r="E18" s="59">
        <v>0.21809999999999999</v>
      </c>
      <c r="F18" s="62"/>
      <c r="G18" s="62"/>
      <c r="H18" s="62"/>
      <c r="I18" s="62"/>
      <c r="J18" s="62"/>
      <c r="K18" s="62"/>
      <c r="L18" s="63"/>
    </row>
    <row r="19" spans="1:12" ht="267" customHeight="1" x14ac:dyDescent="0.35">
      <c r="A19" s="22" t="s">
        <v>165</v>
      </c>
      <c r="B19" s="64">
        <v>0</v>
      </c>
      <c r="C19" s="57">
        <v>180000</v>
      </c>
      <c r="D19" s="62"/>
      <c r="E19" s="59">
        <v>4.7100000000000003E-2</v>
      </c>
      <c r="F19" s="42" t="s">
        <v>212</v>
      </c>
      <c r="G19" s="54" t="s">
        <v>167</v>
      </c>
      <c r="H19" s="74" t="s">
        <v>248</v>
      </c>
      <c r="I19" s="54" t="s">
        <v>167</v>
      </c>
      <c r="J19" s="54" t="s">
        <v>175</v>
      </c>
      <c r="K19" s="42" t="s">
        <v>188</v>
      </c>
      <c r="L19" s="42" t="s">
        <v>189</v>
      </c>
    </row>
    <row r="20" spans="1:12" ht="262.5" customHeight="1" x14ac:dyDescent="0.35">
      <c r="A20" s="22" t="s">
        <v>166</v>
      </c>
      <c r="B20" s="57">
        <v>653056</v>
      </c>
      <c r="C20" s="64">
        <v>0</v>
      </c>
      <c r="D20" s="62"/>
      <c r="E20" s="59">
        <v>0.17100000000000001</v>
      </c>
      <c r="F20" s="42" t="s">
        <v>213</v>
      </c>
      <c r="G20" s="54" t="s">
        <v>167</v>
      </c>
      <c r="H20" s="74" t="s">
        <v>248</v>
      </c>
      <c r="I20" s="54" t="s">
        <v>167</v>
      </c>
      <c r="J20" s="54" t="s">
        <v>190</v>
      </c>
      <c r="K20" s="42" t="s">
        <v>191</v>
      </c>
      <c r="L20" s="42" t="s">
        <v>189</v>
      </c>
    </row>
    <row r="21" spans="1:12" x14ac:dyDescent="0.35">
      <c r="A21" s="22"/>
      <c r="B21" s="54"/>
      <c r="C21" s="54"/>
      <c r="D21" s="54"/>
      <c r="E21" s="54"/>
      <c r="F21" s="54"/>
      <c r="G21" s="54"/>
      <c r="H21" s="54"/>
      <c r="I21" s="54"/>
      <c r="J21" s="54"/>
      <c r="K21" s="54"/>
      <c r="L21" s="58"/>
    </row>
    <row r="22" spans="1:12" ht="409.5" x14ac:dyDescent="0.35">
      <c r="A22" s="61" t="s">
        <v>41</v>
      </c>
      <c r="B22" s="64">
        <v>0</v>
      </c>
      <c r="C22" s="57">
        <v>46983</v>
      </c>
      <c r="D22" s="62"/>
      <c r="E22" s="59">
        <v>1.2200000000000001E-2</v>
      </c>
      <c r="F22" s="42" t="s">
        <v>192</v>
      </c>
      <c r="G22" s="54" t="s">
        <v>167</v>
      </c>
      <c r="H22" s="42" t="s">
        <v>193</v>
      </c>
      <c r="I22" s="54" t="s">
        <v>167</v>
      </c>
      <c r="J22" s="54" t="s">
        <v>194</v>
      </c>
      <c r="K22" s="54" t="s">
        <v>167</v>
      </c>
      <c r="L22" s="42" t="s">
        <v>195</v>
      </c>
    </row>
    <row r="23" spans="1:12" ht="409.5" x14ac:dyDescent="0.35">
      <c r="A23" s="61" t="s">
        <v>42</v>
      </c>
      <c r="B23" s="64">
        <v>0</v>
      </c>
      <c r="C23" s="57">
        <v>550000</v>
      </c>
      <c r="D23" s="62"/>
      <c r="E23" s="59">
        <v>0.14399999999999999</v>
      </c>
      <c r="F23" s="42" t="s">
        <v>196</v>
      </c>
      <c r="G23" s="54" t="s">
        <v>167</v>
      </c>
      <c r="H23" s="54" t="s">
        <v>197</v>
      </c>
      <c r="I23" s="54" t="s">
        <v>167</v>
      </c>
      <c r="J23" s="54" t="s">
        <v>194</v>
      </c>
      <c r="K23" s="42" t="s">
        <v>198</v>
      </c>
      <c r="L23" s="58" t="s">
        <v>194</v>
      </c>
    </row>
    <row r="24" spans="1:12" x14ac:dyDescent="0.35">
      <c r="B24" s="50">
        <f>SUM(B2+B9+B13+B18)</f>
        <v>2193056</v>
      </c>
      <c r="C24" s="50">
        <f>+SUM(C2+C9+C13+C18+C22+C23)</f>
        <v>1626983</v>
      </c>
      <c r="D24" s="50"/>
    </row>
    <row r="25" spans="1:12" x14ac:dyDescent="0.35">
      <c r="E25" s="50"/>
    </row>
    <row r="26" spans="1:12" x14ac:dyDescent="0.35">
      <c r="E26" s="60"/>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Florence FIGUERAS</cp:lastModifiedBy>
  <cp:lastPrinted>2022-01-25T07:42:19Z</cp:lastPrinted>
  <dcterms:created xsi:type="dcterms:W3CDTF">2021-12-29T14:10:37Z</dcterms:created>
  <dcterms:modified xsi:type="dcterms:W3CDTF">2022-10-19T09:04:23Z</dcterms:modified>
</cp:coreProperties>
</file>