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7" i="4" l="1"/>
  <c r="B16" i="4"/>
  <c r="C16" i="4"/>
  <c r="B12" i="1" l="1"/>
</calcChain>
</file>

<file path=xl/sharedStrings.xml><?xml version="1.0" encoding="utf-8"?>
<sst xmlns="http://schemas.openxmlformats.org/spreadsheetml/2006/main" count="289" uniqueCount="248">
  <si>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</si>
  <si>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</si>
  <si>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</si>
  <si>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</si>
  <si>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</si>
  <si>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</si>
  <si>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</si>
  <si>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</si>
  <si>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</si>
  <si>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</si>
  <si>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</si>
  <si>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</si>
  <si>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</si>
  <si>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</si>
  <si>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</si>
  <si>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</si>
  <si>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</si>
  <si>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</si>
  <si>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</si>
  <si>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</si>
  <si>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</si>
  <si>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</si>
  <si>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</si>
  <si>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</si>
  <si>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</si>
  <si>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</si>
  <si>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</si>
  <si>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</si>
  <si>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</si>
  <si>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</si>
  <si>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</si>
  <si>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</si>
  <si>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</si>
  <si>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</si>
  <si>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</si>
  <si>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</si>
  <si>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</si>
  <si>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</si>
  <si>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</si>
  <si>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</si>
  <si>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</si>
  <si>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</si>
  <si>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</si>
  <si>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</si>
  <si>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</si>
  <si>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</si>
  <si>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</si>
  <si>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</si>
  <si>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</si>
  <si>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</si>
  <si>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</si>
  <si>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</si>
  <si>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</si>
  <si>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</si>
  <si>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</si>
  <si>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</si>
  <si>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</si>
  <si>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</si>
  <si>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</si>
  <si>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</si>
  <si>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</si>
  <si>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</si>
  <si>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</si>
  <si>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</si>
  <si>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</si>
  <si>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</si>
  <si>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</si>
  <si>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</si>
  <si>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</si>
  <si>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</si>
  <si>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</si>
  <si>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</si>
  <si>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</si>
  <si>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</si>
  <si>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</si>
  <si>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</si>
  <si>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</si>
  <si>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</si>
  <si>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</si>
  <si>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</si>
  <si>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</si>
  <si>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</si>
  <si>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</si>
  <si>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</si>
  <si>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</si>
  <si>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</si>
  <si>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</si>
  <si>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</si>
  <si>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</si>
  <si>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</si>
  <si>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</si>
  <si>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</si>
  <si>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</si>
  <si>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</si>
  <si>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</si>
  <si>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</si>
  <si>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</si>
  <si>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</si>
  <si>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</si>
  <si>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</si>
  <si>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</si>
  <si>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</si>
  <si>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</si>
  <si>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</si>
  <si>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</si>
  <si>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</si>
  <si>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</si>
  <si>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</si>
  <si>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</si>
  <si>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</si>
  <si>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</si>
  <si>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</si>
  <si>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</si>
  <si>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</si>
  <si>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</si>
  <si>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</si>
  <si>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</si>
  <si>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</si>
  <si>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</si>
  <si>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</si>
  <si>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</si>
  <si>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</si>
  <si>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</si>
  <si>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</si>
  <si>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Communauté d'Agglomération Bergeracoise</t>
  </si>
  <si>
    <r>
      <t>Anne-Claude TUSSEAU</t>
    </r>
    <r>
      <rPr>
        <u/>
        <sz val="11"/>
        <color theme="1"/>
        <rFont val="Calibri"/>
        <family val="2"/>
        <scheme val="minor"/>
      </rPr>
      <t xml:space="preserve">
Adresse :</t>
    </r>
    <r>
      <rPr>
        <sz val="11"/>
        <color theme="1"/>
        <rFont val="Calibri"/>
        <family val="2"/>
        <scheme val="minor"/>
      </rPr>
      <t xml:space="preserve"> 
Domaine de la Tour - La Tour Est - CS 40012
24 112 Bergerac Cedex
</t>
    </r>
    <r>
      <rPr>
        <u/>
        <sz val="11"/>
        <color theme="1"/>
        <rFont val="Calibri"/>
        <family val="2"/>
        <scheme val="minor"/>
      </rPr>
      <t xml:space="preserve">Tél : </t>
    </r>
    <r>
      <rPr>
        <sz val="11"/>
        <color theme="1"/>
        <rFont val="Calibri"/>
        <family val="2"/>
        <scheme val="minor"/>
      </rPr>
      <t xml:space="preserve">
05 53 27 30 01
06 46 65 35 43
</t>
    </r>
    <r>
      <rPr>
        <u/>
        <sz val="11"/>
        <color theme="1"/>
        <rFont val="Calibri"/>
        <family val="2"/>
        <scheme val="minor"/>
      </rPr>
      <t>Mail :</t>
    </r>
    <r>
      <rPr>
        <sz val="11"/>
        <color theme="1"/>
        <rFont val="Calibri"/>
        <family val="2"/>
        <scheme val="minor"/>
      </rPr>
      <t xml:space="preserve"> 
contact@la-cab.fr
ac.tusseau@la-cab.fr</t>
    </r>
  </si>
  <si>
    <t>FRÉDÉRIC DELMARÈS, Président</t>
  </si>
  <si>
    <t>Communauté d'Agglomération Bergeracoise
Communauté de communes Bastides Dordogne-Périgord
Communauté de communes Montaigne Montravel er Gurson
Commuanuté de communes des Portes Sud Périgord</t>
  </si>
  <si>
    <t>102 077 habitants (INSEE 2017)</t>
  </si>
  <si>
    <t>1 commune de + de 25 000 habitants
* Bergerac : 27 567 habitants</t>
  </si>
  <si>
    <r>
      <t xml:space="preserve">□ Oui   </t>
    </r>
    <r>
      <rPr>
        <sz val="11"/>
        <color theme="1"/>
        <rFont val="Symbol"/>
        <family val="1"/>
        <charset val="2"/>
      </rPr>
      <t>Ä</t>
    </r>
    <r>
      <rPr>
        <sz val="11"/>
        <color theme="1"/>
        <rFont val="Calibri"/>
        <family val="2"/>
        <scheme val="minor"/>
      </rPr>
      <t xml:space="preserve"> Non </t>
    </r>
  </si>
  <si>
    <r>
      <rPr>
        <sz val="11"/>
        <color theme="1"/>
        <rFont val="Symbol"/>
        <family val="1"/>
        <charset val="2"/>
      </rPr>
      <t></t>
    </r>
    <r>
      <rPr>
        <sz val="11"/>
        <color theme="1"/>
        <rFont val="Calibri"/>
        <family val="2"/>
        <scheme val="minor"/>
      </rPr>
      <t xml:space="preserve"> Oui   </t>
    </r>
    <r>
      <rPr>
        <sz val="11"/>
        <color theme="1"/>
        <rFont val="Symbol"/>
        <family val="1"/>
        <charset val="2"/>
      </rPr>
      <t xml:space="preserve">Ä </t>
    </r>
    <r>
      <rPr>
        <sz val="11"/>
        <color theme="1"/>
        <rFont val="Calibri"/>
        <family val="2"/>
        <scheme val="minor"/>
      </rPr>
      <t xml:space="preserve">Non 
Si oui : périmètre concerné et territoire chef de file le cas échéant </t>
    </r>
  </si>
  <si>
    <t>GAL déjà existant, Grand Bergeracois</t>
  </si>
  <si>
    <t>0,00 € - Non concerné</t>
  </si>
  <si>
    <t>Candidature déposée par voie dématérialisée le 17/06/2022, AR du 17/06/2022.</t>
  </si>
  <si>
    <t>X</t>
  </si>
  <si>
    <t>Les statuts, reçu en préfecture le 21/11/2017, se trouvent en annexe.</t>
  </si>
  <si>
    <t>Cf. p.16 à 18 du dossier de candidature
"Charte d'engagement des territoires pour le développement territorial intégré en Nouvelle-Aquitaine - 2021-2027", signée le 02/06/2022 par le Président.</t>
  </si>
  <si>
    <t>Cf. p.20
Présentation de la zone géographie concernée par la stratégie.
Cf. Annexe 1 p.122 à 125
Listing des communes concernées par la stratégie, ainsi que les nombre d'habitants par commune.</t>
  </si>
  <si>
    <t>Cf. p.21 à 22
Listing des besoins du territoire au travers des problématiques locales (population à faibls revenus, taux de chômage élevé, une jeunesse aux besoins spécifiques, etc) + des potentiels (un cadre de vie agréable, des secteurs économiques porteurs, un riche patrimoine naturel et culturel, etc).
+ p.34 à 41 
Synthèse du diagnostic par thématiques.
Cf. 27 à 33
Analyses AFOM pa thématiques : 7 tableaux AFOM pour 7 thématiques.
Cf. p.57 à 60 
Description des besoins spécifiques au territoire.</t>
  </si>
  <si>
    <t>Cf. p.68 à 104
Présentation du plan d'actions (respectant le modèle de fiche action imposé).</t>
  </si>
  <si>
    <r>
      <t xml:space="preserve">Cf. p.105 à 106 
Présentation de la stratégie par fonds et maquette financière prévisionnelle.
Des choix resortent d'ores et déjà de cette présentation :
* "les acteurs locaux ont fait le choix de limiter le montant d’aide des fonds européens
territorialisés : à savoir 300 000€ maximum par dossier",
* "un niveau plancher par fonds est établi (pour le FEDER et le LEADER, ils seront
soumis au comité de suivi régional) :
</t>
    </r>
    <r>
      <rPr>
        <sz val="11"/>
        <color theme="1"/>
        <rFont val="Calibri"/>
        <family val="2"/>
      </rPr>
      <t>→</t>
    </r>
    <r>
      <rPr>
        <sz val="11"/>
        <color theme="1"/>
        <rFont val="Calibri"/>
        <family val="2"/>
        <scheme val="minor"/>
      </rPr>
      <t xml:space="preserve"> FEDER OS 5 : montant plancher de dépenses éligibles de l'opération
présentée (au titre des fonds européens) à 25 000 € ET montant FEDER
prévisionnel après instruction de la demande d'aide de 15 000 € ;
</t>
    </r>
    <r>
      <rPr>
        <sz val="11"/>
        <color theme="1"/>
        <rFont val="Calibri"/>
        <family val="2"/>
      </rPr>
      <t>→</t>
    </r>
    <r>
      <rPr>
        <sz val="11"/>
        <color theme="1"/>
        <rFont val="Calibri"/>
        <family val="2"/>
        <scheme val="minor"/>
      </rPr>
      <t xml:space="preserve"> LEADER : montant plancher de dépenses éligibles de l'opération présentée
(au titre des fonds européens) à 8 000 € ET montant FEADER prévisionnel
après instruction de la demande d'aide de 5 000 €."</t>
    </r>
  </si>
  <si>
    <t>Cf. p.107 à 109
1,5 ETP (à minima) seront mobilisés pour assurer les missions du GAL. Au départ de la programmation, le territoire s'appuira sur les ressources humaines déjà présentes (14-20), soit 2 ETP.
Missions de l'équipe technique (en partie) :
* Accompagner les porteurs de projets tout au long de la vie du projet, les informer et les aider dans leurs démarches, 
* réunir des comités technique,
* favoriser la remontée des pièces et informations nécessaires à l’instruction et au suivi des dossiers pour le service instructeur,
* préparer les instances de décision locales et transmettre le compte-rendu à l’Autorité de gestion/l’organisme intermédiaire,
* animer et suivre la Stratégie de développement local en vue de la réalisation du plan
d’actions,
* évaluer périodiquement la mise en oeuvre de la stratégie et préparer les éléments
nécessaires à une évaluation du programme.
Concernant le suivi de la stratégie et l'évaluation :
* un suivi en continu : financier et qualitatif,
* un bilan annuel à l’occasion de la préparation du rapport annuel d’exécution,
* une évaluation de performance,
* une évaluation finale interne ou extene.
Concernant la communication : 
* communication sur les opportunités du programme auprès des porteurs de projets pontentiel dès le lancement du programme et par des relances régulières pendant le programme,
* communication pour rendre compte des résultats du programme auprès des acteurs locaux, des autres territoires et du grand public.</t>
  </si>
  <si>
    <t>Cf. p.116 à 119</t>
  </si>
  <si>
    <t>* Cf. p.20
Présentation de la zone géographie concernée par la stratégie.
* Cf. Annexe 1 p.122 à 125
Listing des communes concernées par la stratégie, ainsi que les nombre d'habitants par commune.
* Cf. p.105  
1 commune de + de 25 000 habitants (Bergerac) : "Le LEADER n’est pas éligible pour tous les projets d’investissements portés par des porteurs de projets SUR la ville de Bergerac".
* Le territoire n'est pas concerné par le FEAMPA et par le FEDER Pyrénées.</t>
  </si>
  <si>
    <t>Cf. p.21 à 22
Listing des besoins du territoire au travers des problématiques locales (population à faibls revenus, taux de chômage élevé, une jeunesse aux besoins spécifiques, etc) + des potentiels (un cadre de vie agréable, des secteurs économiques porteurs, un riche patrimoine naturel et culturel, etc).
+ p.34 à 41 
Synthèse du diagnostic par thématiques.
+ p. 137 et suivant 
Documents sources : le territoire s'est appuyé sur des diagnostics existants :
* diagnostic territoire du PAT du Grand Bergeracois, 
* analyse du territoire de la DATAR
Cf. 27 à 33
Analyses AFOM pa thématiques : 7 tableaux AFOM pour 7 thématiques.
Cf. p.57 à 60 
Description des besoins spécifiques au territoire.</t>
  </si>
  <si>
    <t>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t>
  </si>
  <si>
    <t>Cf. p.34 du dossier de candidature
Présentation de la pyramide du développement territorial à patir de laquelle se sont définis les enjeux et donc la stratégie.
Cf. p.54
Listing des 3 objectifs prioritaires et des 12 fiches actions relatives à chacun.
Cf. p.62 à 67 
Logigramme par objectifs prioritaires.</t>
  </si>
  <si>
    <t>* Une démarche unique à été conduite à l'échelle du territoire de projet (le GAL du Grand Bergeracois).
* A partir des enjeux définis pas le diagnostic territorial, le territoire a mis en évidence 5 besoins desquels ont découlé 3 objectif prioritaires (Cf. logigramme p.61), déclinés en 10 fiches actions + 2 fiches actions relatives à la coopération et à l'animation/gestion.</t>
  </si>
  <si>
    <t>Les stratégies territoriales infra régionales et locales ont été prises en compte dans la méthode d'analyse des besoins du territoires : "approche systémique avec une prise en compte des stratégies régionales et départementales (NEO TERRA/ SRADDET/ SRDEII) et orientations de la programmation européenne 2021/2027".
Des représentants du Département de la Dordogne et de la Région Nouvelle-Aquitaine ont été sollicités pour des entretients dans la phase d'élaboration de la stratégie.
Un projet solidaire de territoire conduisant à des dispositifs contractuels a été défini : "le volet territorial des fonds européens 2021-2027, le contrat de relance et de transition écologique (État), le contrat de dynamisation et de cohésion (Région), le contrat néo-aquitain de développement de l'emploi sur le territoire (CADET), la Nouvelle Organisation Touristique Territoriale (NOTT)…."</t>
  </si>
  <si>
    <t>Chaque fiche action mentionne les volets innovation, partenariat et coopération du DLAL, en mettant en évidence la manière dont la fiche action va y répondre.
La candidature prévoit dans sa stratégie un volet coopération (FA4) qui (prévisionnellement) moblise 50 000,00 € de LEADER.</t>
  </si>
  <si>
    <t>Les réponses adaptées aux différents enjeux associés au territoire et identifiés par le territoire se trouvent dans les logigrammes (p.61 à 67). Chacun des enjeux est mentionné sous forme de besoin et positionné en face d'objectifs eux-mêmes reliés aux fiches actions. Ces fiches actions sont les réponses aux enjeux et aux besoins.
Le LEADER est fléché sur le rural. Seule Bergerac n'y est pas éligible (+ 25 000 habitants). Ainsi, tous les dossiers qui seront déposés sur la commune de Bergerac, seront automatiquement exclus du dispositif LEADER.</t>
  </si>
  <si>
    <t>* Cf. p.60
Le logigramme met en évidence les liens entre les objectifs prioritaires et les fiches actions. 
* On retrouve bien une fiche action (FA4) pour la coopération et une fiche action (FA5) consacrée à l'animation/gestion/suivi/évaluation et communication du GAL.
* Cf. onglet Plan d'actions
Les éléments demandés sont tous présents dans les FA.
+ concordance des fiches actions aux conditions d'éligiblité de chaque fonds analysée</t>
  </si>
  <si>
    <t>Sans objet</t>
  </si>
  <si>
    <t>Non concerné.</t>
  </si>
  <si>
    <t xml:space="preserve">* Cf. AAC 
Une enveloppe de 3 497 698,00 € (1 449 430,00 € de LEADER + 2 048 268,00 € d'OS5) a été mise à disposition du GAL. Cette enveloppe est entièrement mobilisée avec la maquette prévisionnelle du territoire.
* La répartition de l'enveloppe respecte le principe d'1 fiche action = 1 fonds mobilisé.
* Concernant l'analyse des lignes de partage : Cf. onglet Plan d'actions.
</t>
  </si>
  <si>
    <t>Cf. Tableau_Verif25%Animation
L'aide réservée à l'animation, à la gestion, au suivi et à l'évaluation de stratégie s'élève à 375 000,00 €, soit 12,14% du montant total de la contribution publique à la stratégie.</t>
  </si>
  <si>
    <t>Les statuts de la structure porteuses sont fournis. 
La capacité de la structure porteuse et l'organisation locale proposée pour porter le programme dans la durée semble cohérentes.</t>
  </si>
  <si>
    <t>Concernant le suivi de la stratégie et l'évaluation, sont prévus :
* un suivi en continu : financier et qualitatif,
* un bilan annuel à l’occasion de la préparation du rapport annuel d’exécution,
* une évaluation de performance,
* une évaluation finale interne ou extene.</t>
  </si>
  <si>
    <t>Cf. p.42 à 50
* présentation du diagnostic du territoire aux acteurs du territoire,
* mobilisation des pouvoirs publics, des acteurs économiques, des partenaires sociaux, des élus et des citoyens '"La mobilisation des acteurs intervient alors au moment du partage du diagnostic mais également lors de la définition des enjeux ainsi que dans la proposition de leviers d’actions et projets."
* mise en place de différents formats de concertation : - une plateforme collaborative interactive dédiée à la démarche, des entretiens, un Conseil de développement dynamique et participatif, des ateliers en présentiel le 19 avril 2022, un Comité technique actif, un Comité de pilotage engagé.</t>
  </si>
  <si>
    <t>Les moyens pour le renforcement et la pérennisation de l'ingénierie de projet sur le territoire sont décrit p.107 : 
* un minimum d'1,5 ETP
* un appui sur les ressources humaines déjà en place : un animateur-coordinateur et un gestionnaire, tous deux à plein temps (leurs compétences sont également mentionnées),
* + cellule E17 de la grille de recevabilité.
* Aucune ingénierie spécifique EBD n'est prévue.
* Les moyens d'ingénierie sont en adéquation avec la stratégie et le plan d'actions.
* Les relations et les collaborations développées avec les autres moyens d'ingénierie présents sur le territoire ne sont pas mentionnées.</t>
  </si>
  <si>
    <t>Lors des Comités de programmation seront présent une pluralité d'acteurs du territoire, qui prendront part et/ou assisteront à la prise de décision. 
De plus, le dossier de candidature (p.115) vante les mérites d'une "culture de la coopération qui unit les intercommunalités du Grand Bergeracois témoigne de la volonté d’un développement concerté". L'objectif étant de mobiliser les acteurs autour d'une volonté commune de synergies entre les démarches et d'efficacité des dynamiques sur le territoire. 
+ Cf. lignes ci-dessous.</t>
  </si>
  <si>
    <t>Fiche-action 1.3 : Développer une offre de
tourisme durable</t>
  </si>
  <si>
    <t>Objectif prioritaire 2 : Aménager et revitaliser durablement les espaces et équipements d'accès aux services</t>
  </si>
  <si>
    <t>Objectif prioritaire 1 : Valoriser nos ressources territoriales pour rééquilibrer les moteurs de développement</t>
  </si>
  <si>
    <t>Fiche-action 2.1 : Renforcer la centralité urbaine du territoire</t>
  </si>
  <si>
    <t>Fiche action 2.3 : Soutenier les services prioritaires</t>
  </si>
  <si>
    <t>Objectif prioritaire 3 : Agir ensembe pour un territoire solidaire et intergénérationnel</t>
  </si>
  <si>
    <t>Fiche-action 3.1 : Faire société et animer le territoire</t>
  </si>
  <si>
    <t>Fiche-action 3.2 : Favoriser le lien social et le vivre ensemble en milieu rural</t>
  </si>
  <si>
    <t>Fiche action 4 : Coopération</t>
  </si>
  <si>
    <t>Fiche action 5 : Animation/Gestion-Suivi-Evaluation-Communication</t>
  </si>
  <si>
    <t>* développer les outils de production, d'approvisionnement, transformation agro-alimentaire, notamment mutualisés pour maintenir la plus-value sur le territoire,
* accompagner les projets développant la commercialisation des produits alimentaires via les circuits courts et de proximité,
* valoriser les productions agricoles et favoriser les circuits courts et de proximité de distribution,
* développer les pratiques circulaires dans l’agriculture,
* favoriser une accessibilité pour tous à une alimentation de qualité et durable issue du territoire,
* accompagner les nouveaux modes de production et d’échanges de pratiques
+ de détails dans le FA</t>
  </si>
  <si>
    <t>Etat, Région, Département</t>
  </si>
  <si>
    <t>Nombre d’emploi créé</t>
  </si>
  <si>
    <t>Pour LEADER : le fonds sera fléché sur les communes rurales, en excluant la ville de Bergerac. Cette exclusion porte sur les investissements localés sur Bergerac. Les projets immatériels doivent concerner un territoire plus large que la commune de Bergerac. 
Le FEADER (PSN) accompagne les investissements dans la transformation/commercialisation de produits agricoles dans l'assiette éligible du projet est supérieure à 300 000 €.
Notre stratégie ne finance pas les investissements dans la transformation/commercialisation de produits de la filière viti-vinicole.</t>
  </si>
  <si>
    <t>Fiche-action 1.1 : Devenir un territoire moteur d’une alimentation durable et locale</t>
  </si>
  <si>
    <t>Fiche-action 1.2 : Déployer des projets majeurs, rendant le Grand Bergeracois attractif</t>
  </si>
  <si>
    <t>Sont exclus de notre stratégie, les actions financées via le PO FEDER NA 21/27 axe : 1.2, 1.3, 2.7 et 2.8.</t>
  </si>
  <si>
    <t>Pour LEADER : le fonds sera fléché sur les communes rurales, en excluant la ville de Bergerac. Cette exclusion porte sur les investissements localisés sur
Bergerac. Les projets immatériels doivent concerner un territoire plus large que la commune de Bergerac.
Sont exclus de notre stratégie, les actions financées via le PO FEDER NA 21/27axe : 2.8</t>
  </si>
  <si>
    <t>Ambitions 1, 3, 4, 7, 8, 9 et 10</t>
  </si>
  <si>
    <t>Ambitions 1, 2, 3, 8, 9 et 10</t>
  </si>
  <si>
    <t>Ambition 1, 3, 4, 5, 6, 7, 8, 9 et 10</t>
  </si>
  <si>
    <t>Sont exclus de notre stratégie, les actions financées via le PO FEDER NA 21/27 axe : 1.2, 1.3, 2.6, 2.7, 4.1, 4.5, 4.7.</t>
  </si>
  <si>
    <t>Nombre d'emploi créé</t>
  </si>
  <si>
    <t>Ambitions 1, 3, 5, 8 et 9</t>
  </si>
  <si>
    <t>Effets attendus en lien avec la stratégie : 
* limiter les déplacements pour les besoins essentiels, 
* développer l'attractivité du territoire, 
* développer les communes rurales, 
* améliorer l'accès aux services, commerces et artisanats, 
* relocaliser l'offre d'achat,
* développer l'emploi local</t>
  </si>
  <si>
    <t xml:space="preserve">* accompagner les projets de multiples services innovants en milieu rural regroupant plusieurs activités et permettant d’offrir a minima une ou plusieurs activités complétées d’autres services (point-relais, services à domicile, …) (ex : multiple-rural…),
* etude de rentabilité de commerces de proximité en milieu rural,
* accompagner les commerces locaux à appliquer un principe d’éco responsabilité,
* aide à la création, au maintien, au développement et à la modernisation d’activités de commerce et d’artisanat de proximité visant à installer ou maintenir un/le dernier commerce de sa catégorie sur la commune (ex : boucher, coiffeur, traiteur, boulanger, halle de marché…) </t>
  </si>
  <si>
    <t>Pour LEADER : le fonds sera fléché sur les communes rurales, en excluant la ville de Bergerac. Cette exclusion porte sur les investissements localisés sur
Bergerac. Les projets immatériels doivent concerner un territoire plus large que la commune de Bergerac.</t>
  </si>
  <si>
    <t>Ambitions 3 et 8</t>
  </si>
  <si>
    <t>Fiche action 2.2 : Développer et renforcer les services de base en milieu rural</t>
  </si>
  <si>
    <t>Effets attendus en lien avec la stratégie : 
* développer l’attractivité du territoire,
* développer des lieux d’accueils adaptés aux besoins du monde rural,
* faire participer les acteurs dans la vie du territoire,
* favoriser les échanges et les rencontres intergénérationnels,
* augmenter l’offre de services à l’enfance et la petite enfance,
* stimuler le réseau ESS présent sur le territoire,
* décloisonner et mettre en réseau les organisations proposant des services à la population</t>
  </si>
  <si>
    <t>* développer les lieux hybrides et/ou innovants adaptés aux besoins du monde rural et à son mode de développement
- création, réhabilitation, extension, aménagement et équipements de type tiers-lieux, (ex : Coworking, projets
d’utilisation cyclique (en chronotopie) permettant l’usage plus
rationnel des lieux de partage …),
- création, réhabilitation, extension, aménagement et équipements de lieux de partages (ex : café associatif, bistro de
pays, …),
- initiatives et lieux innovants de services au public (ex : lieux
ouvrant sur une ou plusieurs activités cohérentes, ouvertes sur
l’écosystème local (services à domicile, activités associatives,
ESS, circuits courts …), …)
* développer et renforcer les services et lieux d'accueils liés à la petite enfance
- création/développement de nouveaux services pour la petite enfance, l’enfance et la jeunesse,
- equipements de loisirs de plein air pour les enfants, 
- actions permettant la création de nouvelles activités par des structures de l’ESS (ex : culturel, épicerie sociale, silver économie…),
- accompagnement à la création de jardins partagés ou jardins collectifs,
- création de lieux d’hébergement innovants pour personnes âgés hors EHPAD et maison de retraite (ex : habitat kangourou, maison en partage …)</t>
  </si>
  <si>
    <t>Pour LEADER : le fonds sera fléché sur les communes rurales, en excluant la ville de Bergerac. Cette exclusion porte sur les investissements localisés sur
Bergerac. Les projets immatériels doivent concerner un territoire plus large que la commune de Bergerac.
Sont exclus de notre stratégie, les actions financées via le PO FEDER NA 21/27 axe : 2.6, 4.1</t>
  </si>
  <si>
    <t>Ambitions 1, 2, 3, 5, 8, 9 et 10</t>
  </si>
  <si>
    <t>* aider les études et les actions d’ingénierie :
- dans les domaines d’activités stratégiques à l’échelle du Grand
Bergeracois : agriculture, tourisme, économie, culture, santé,
transitions environnementales (ex : animateur Projet Alimentaire Territoriale (PAT), Nouvelle Organisation Touristique Territoriale (NOTT), métiers d’art, …),
- pour renforcer les centralités rurales (ex : animateur Petites
Villes de Demain (PVD), …),
- pour adapter/valoriser nos ressources locales,
- pour développer le lien social et le vivre ensemble (ex : animateur Conseil de développement (CODEV), 
- pour les recherches, à l’échelle du Grand Bergeracois, des
ressources financières sous exploitées (ex : ingénierie financière
européenne, animateur de stratégie locale…)</t>
  </si>
  <si>
    <t>Sont exclus de notre stratégie, les actions financées via le PO FEDER NA 21/27 axe : 2.6, 2.7, 4.1, 4.5, 4.7
Sont exclus de cette fiche action le financement de l’animation/gestion de la mise en oeuvre de la Stratégie de développement local pour la période de programmation européenne 21-27.</t>
  </si>
  <si>
    <t>Ambitions 1, 2, 3, 4, 5, 6, 7, 8, 9 et 10</t>
  </si>
  <si>
    <t>Effets attendus en lien avec la stratégie : 
* développer l'attractivité du territoire, 
* augmenter le nombre de practiciens de santé sur le territoire, 
* permettre aux habitants d'avoir accès aux soins, 
* améliorer l'accès aux équipements sportifs, culturels et de loisirs, 
* améliorer l'efficacité énergétique des infrastructures</t>
  </si>
  <si>
    <t>Sont exclus de notre stratégie, les actions financées via le PO FEDER NA 21/27 axe : 1.2</t>
  </si>
  <si>
    <t>Effets attendus en lien avec la stratégie :
* ouverture du territoire,
* renforcer la stratégie,
* développer des projets innovants sur le territoire et ayant réussi ailleurs,
* partage de savoir-faire, d’outils et de compétences,
* faire prendre conscience aux populations locales de leur appartenance à l’Europe</t>
  </si>
  <si>
    <t>Pour LEADER : le fonds sera fléché sur les communes rurales, en excluant la ville de Bergerac. Cette exclusion porte sur les investissements localisés sur Bergerac. Les projets immatériels doivent concerner un territoire plus large que la commune de Bergerac.
Le FEADER (PSN) accompagne les investissements dans la transformation / commercialisation de produits agricoles dont l’assiette éligible du projet est supérieure à 300 000 €.
La stratégie ne finance pas les investissements dans la transformation /commercialisation de produits de la filière viti-vinicole.
Sont exclus  les actions financées via le PO FEDER NA 21/27 axe : 2.6, 2.8, 4.1</t>
  </si>
  <si>
    <t>Ambitions 1, 2, 3, 4, 7, 8, 9 et 10</t>
  </si>
  <si>
    <t>Effets attendus en lien avec la stratégie :
L’assistance technique du GAL doit avoir les effets suivants :
* l'accompagnement dans de bonnes conditions des porteurs de projets, tout au long du programme
* l’émergence de projets de coopération</t>
  </si>
  <si>
    <t>* animation/gestion de la stratégie,
* suivi-évaluation, 
* communication</t>
  </si>
  <si>
    <t>Structure porteuse du GAL</t>
  </si>
  <si>
    <t>Nombre d’emploi crée - Nombre de projets programmés - Montant des crédits programmés - Population touchée - Nombre de projets d’évaluation - Nombre d’actions de communication</t>
  </si>
  <si>
    <t>Ambition 1</t>
  </si>
  <si>
    <r>
      <rPr>
        <sz val="11"/>
        <color theme="1"/>
        <rFont val="Symbol"/>
        <family val="1"/>
        <charset val="2"/>
      </rPr>
      <t>Ä</t>
    </r>
    <r>
      <rPr>
        <sz val="11"/>
        <color theme="1"/>
        <rFont val="Calibri"/>
        <family val="2"/>
        <scheme val="minor"/>
      </rPr>
      <t xml:space="preserve"> Oui   □ Non  
Reçu le 30/05/2022</t>
    </r>
  </si>
  <si>
    <t xml:space="preserve">* L'urbain est mentionné à plusieurs reprises et bien pris en compte dans la mise en place de la stratégie et du plan d'actions. Cependant, le dossier ne comporte pas de définition de l'urbain.
* Cf. p.105 :  "Le LEADER n’est pas éligible pour tous les projets d’investissements portés par des porteurs de projets SUR la ville de Bergerac". Le reste du territoire appartient au rural : "Hormis Bergerac, l’ensemble des communes du Grand Bergeracois sont considérées comme rurales et sont donc éligibles aux fonds LEADER." (p.22)
* Le territoire n'est ni concerné par le volet Economie bleue durable, ni par le volet Pyrénées. </t>
  </si>
  <si>
    <t>* Cf. p.107
Le GAL permet aux acteurs d'élaborer et de mener des opérations par le biais d'un accompagnement tout au long de la vie du projet. Le GAL prévoit également de favoriser la mise en lien des techniciens du territoire, des structures privées, publiques et insitutionnelles.
* Cf. p.109
L'optimisation de la mobilisation des fonds européens et de la stratégie s'appuie également sur une communication vive auprès des porteurs, des acteurs locaux, des autres territoires et du grand public. 
* Cf. p.103 
Concernant la communication, les éléments sont cités dans la fiche action relative à l'animation/gestion.</t>
  </si>
  <si>
    <t>Effets attendus en lien avec la stratégie : 
* renforcer l'ingénierie territoriale, 
* développer l'attractivité du territoire, 
* faire participer les acteurs dans la vie du territoire, 
* favoriser l'innovation et l'expérimentation, 
* développer le lien social et le vivre ensemble, 
* accompagner les acteurs économiques dans leur stratégie de développement, 
* créer de l'emploi</t>
  </si>
  <si>
    <t xml:space="preserve">EVALUATION GLOBALE </t>
  </si>
  <si>
    <r>
      <t></t>
    </r>
    <r>
      <rPr>
        <sz val="11"/>
        <color theme="1"/>
        <rFont val="Symbol"/>
        <family val="1"/>
        <charset val="2"/>
      </rPr>
      <t xml:space="preserve"> </t>
    </r>
    <r>
      <rPr>
        <sz val="11"/>
        <color theme="1"/>
        <rFont val="Calibri"/>
        <family val="2"/>
        <scheme val="minor"/>
      </rPr>
      <t>Candidature recevable après réception des pièces complémentaires : 
Pièces reçues : 
Date de réception des pièces manquantes (indiquer dans la case observation) :</t>
    </r>
  </si>
  <si>
    <r>
      <t></t>
    </r>
    <r>
      <rPr>
        <sz val="11"/>
        <color theme="1"/>
        <rFont val="Symbol"/>
        <family val="1"/>
        <charset val="2"/>
      </rPr>
      <t xml:space="preserve"> </t>
    </r>
    <r>
      <rPr>
        <sz val="11"/>
        <color theme="1"/>
        <rFont val="Calibri"/>
        <family val="2"/>
        <scheme val="minor"/>
      </rPr>
      <t>Candidature non recevable 
Elements justifiant de la non recevabiité : 
Date d'envoi courrier de non-recevabilité :</t>
    </r>
  </si>
  <si>
    <r>
      <t xml:space="preserve">La composition et l'animation du GAL sont décrites p.110 
Le GAL est composé de représentants des intérêts socioéconomiques publics et privés locaux : 
* des membres publics : élus des EPCI constituant le Grand Bergeracois et du Conseil Départemental de la Dordogne,
* des membres privés : membres de Conseil de développement représentant la démocratie participative (sont exclus les membres disposant de mandats électoraux),
* des représentant des membres de droit sans voie délibérative : élus régionaux et parlementaires.
</t>
    </r>
    <r>
      <rPr>
        <sz val="11"/>
        <color theme="1"/>
        <rFont val="Calibri"/>
        <family val="2"/>
      </rPr>
      <t>→ "Le Comité de programmation est un lieu désormais éprouvé de gouvernance public-privé pour cette quatrième candidature."
Les membres privés sont majoritaires, et ils devront faire acte de candidature au Comité via un formulaire permettant de vérifier leur domaine d'activité, leur implication dans les structures locales et l'absence de mandats électoraux. Parmi eux, se trouveront - les membres représentant l'ensemble du territoire (équilibre ville/agglomération/communes rurales), - les membres représentant la pluralité d'acteurs (sociaux, économiques, environnementaux).
* Cf. p.111 
Tableau récapitualif de la composition du collège privé et du collège public, en tout : 32 membres.
* Collège public : 14 membres,
* Collège privé : 18 membres.
CoProg avec 2 collèges : 1 public 14 (7T+7S) et privé 18 (9T + 9S)
Règle de quorum : au moins 1/4 des membres titulaires sont présents ou représentés par leur suppléant et plus de la moitié des votants sont des membres privés 
Le Comité de programmation se chargera de garantir l'absence de conflits d'intérêt : 
"Dans le cas où un membre du Comité de programmation, titulaire ou suppléant, serait maître d’ouvrage d’une opération présentée, il sera invité à se retirer de la salle de réunion au moment de la prise de décision. Il pourra néanmoins participer au débat préalable en tant que porteur de projet. A chaque début de séance, au moment de la signature de la feuille de présence, les membres seront tenus de signaler s’ils sont impliqués dans la maîtrise d’ouvrage d’un projet à l’ordre du jour." Il est précisé que ce mode de fonctinnement sera prochainement explicité dans un règlement intérieur.</t>
    </r>
  </si>
  <si>
    <r>
      <t xml:space="preserve">Points faibles 
</t>
    </r>
    <r>
      <rPr>
        <sz val="14"/>
        <color theme="1"/>
        <rFont val="Calibri"/>
        <family val="2"/>
        <scheme val="minor"/>
      </rPr>
      <t>* manque de précisions sur la définition de l'urbain et du rural</t>
    </r>
  </si>
  <si>
    <r>
      <t xml:space="preserve">Points forts 
</t>
    </r>
    <r>
      <rPr>
        <sz val="14"/>
        <color theme="1"/>
        <rFont val="Calibri"/>
        <family val="2"/>
        <scheme val="minor"/>
      </rPr>
      <t>* le dossier de candidature est plutôt complet, il suit une bonne logique et est très clair
* Prise en compte d'une pluralité de références et des schémas déjà présents sur le territoire</t>
    </r>
  </si>
  <si>
    <t>* Le territoire a-t-il développé des  relations et des collaborations avec les autres moyens d'ingénierie présents sur le territoire?</t>
  </si>
  <si>
    <r>
      <t xml:space="preserve">Informations complémentaires à apporter : 
-Définir les enjeux ruraux et/ou urbains du territoire : dispositions prises pour que LEADER soit fléché exclusivement sur le rural (quelle est la définition de la zone rurale du territoire ? exclusions prévues dans l'AAC et celles proposées éventuellement). La définition de l’urbain se limite-t-elle à la ville de Bergerac ?
-Vigilance concernant les fiches-action 1.2 et 1.3 la Communauté d’Agglomération Bergeracoise est une AOM, les actions liées à la mobilité relèvent de l’OSP 2.8 du FEDER. 
</t>
    </r>
    <r>
      <rPr>
        <sz val="14"/>
        <color theme="1"/>
        <rFont val="Calibri"/>
        <family val="2"/>
        <scheme val="minor"/>
      </rPr>
      <t xml:space="preserve">
</t>
    </r>
  </si>
  <si>
    <t>Retour Information complémentaire du territoire</t>
  </si>
  <si>
    <t>X Candidature recevable (l'ensemble des éléments est fourni par le candidat)/Date recevabilité : 11/07/22 + délibération légalisées fournies le 22/08/2022</t>
  </si>
  <si>
    <t>Définir les enjeux ruraux et/ou urbains du territoire : dispositions prises pour que LEADER soit fléché exclusivement sur le rural (quelle est la définition de la zone rurale du territoire ? exclusions prévues dans l'AAC et celles proposées éventuellement). La définition de l’urbain se limite-t-elle à la ville de Bergerac ?</t>
  </si>
  <si>
    <t xml:space="preserve">Pas de réponse attendue du territoire car oubli de modification de la grille lors de l'harmonisation. La note est donc de 2/2 avant demande d'information complémentaire </t>
  </si>
  <si>
    <t xml:space="preserve">La définition de la zone rurale/urbaine a été précisée. Elle s’appuie sur 3 critères qui prennent en compte la définition INSEE, les modalités de l’AAC et la volonté des acteurs locaux. Elle est donc argumentée et cohérente. </t>
  </si>
  <si>
    <t>36/36</t>
  </si>
  <si>
    <r>
      <t xml:space="preserve"> Liste des pièces manquantes : cf liste infos complémentaires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10/08/22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</si>
  <si>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t>(note initiale : 34/36)</t>
  </si>
  <si>
    <r>
      <t></t>
    </r>
    <r>
      <rPr>
        <sz val="11"/>
        <color theme="1"/>
        <rFont val="Calibri"/>
        <family val="2"/>
        <scheme val="minor"/>
      </rPr>
      <t>Candidature incomplète : 
Pièces manquantes/Elements non recevables :
Date de demande des compléments d'information et délai de réponse :</t>
    </r>
  </si>
  <si>
    <t>Effets attendus en lien avec la stratégie : 
* accompagner des projets innovants sur le territoire autour de l'agriculture,
* améliorer et diversifier les productions locales, 
* partager les savoir-faire, les outils et les compétences dans les nouveaux modes de production, 
* faire émerger de nouvelles filières structurées ou de nouveaux services et produits, 
* relocaliser l'acte d'achat, 
* développer l'emploi local</t>
  </si>
  <si>
    <t>Maîtres d’ouvrage publics ou reconnus de droit public : collectivités locales et leurs groupements, établissements publics, organismes reconnus de droit
public…
Maîtres d’ouvrage privés : associations, coopératives, entreprises, SEM,
ménages agricoles, … (y compris acteurs de l’ESS)</t>
  </si>
  <si>
    <t>Effets attendus en lien avec la stratégie : 
* développer l'attractivité du territoire, 
* donner une trajectoire de reconversion à notre territoire, 
* fédérer autour de projets ou d'évènements majeurs, 
* structurer de nouveaux modèles de développement dans une perspective de transition, 
* créer une identité commune, 
* pérenniser les ressources locales, 
* développer l'emploi local</t>
  </si>
  <si>
    <t>* favoriser les aménagements basés sur l'itinérance douce, 
* réhabiliter, valoriser et développer le patrimoine fluvial et aquatique tout en développant les filières de loisirs et touristiques associées,
* maintenir et développer des équipements touristiques contribuant à l’adaptation de l’offre (ex : hébergements, services, ...),
* actions permettant aux touristes et aux acteurs du territoire de découvrir les richesses naturelles et vernaculaires du territoire,
* actions de mise en scène des éléments identitaires de notre territoire : études et aménagement de lieux vitrines de notre identité (offices de tourisme, quelques lieux emblématiques du patrimoine),
* actions et investissements valorisant le territoire et son environnement via une démarche territoriale de marketing
* actions liées à des événements fédérateurs à l’échelle du Grand Bergeracois s’appuyant sur un élément identitaire fort (ex : évènements identitaires d’envergure…)
* développer une nouvelle dynamique de travail mutualisée visant à renforcer le développement économique et l’emploi sur le territoire (ex : pôle entrepreneurial, …)
* investir dans des équipements structurants et stratégiques pour le territoire. Ils doivent permettre le développement de l’attractivité de notre territoire tout en préservant notre environnement (ex : centre évènementiel, aéroport…)</t>
  </si>
  <si>
    <t>Maîtres d’ouvrage publics ou reconnus de droit public : collectivités locales et leurs groupements, établissements publics, organismes reconnus de droit public, GIP…
Maîtres d’ouvrage privés : associations, coopératives, entreprises, SEM,
fondations, … (y compris acteurs de l’ESS)</t>
  </si>
  <si>
    <t>Effets attendus en lien avec la stratégie : 
* développer l'attractivité du territoire à travers une offre de tourisme innovante, 
* valoriser les ressources locales, 
* créer de l'emploi, 
* pérenniser les ressources locales, 
* permettre aux acteurs économiques de mieux répondre aux attentes de leur clientèle, 
* développer la pratique du tourisme durable</t>
  </si>
  <si>
    <t xml:space="preserve">* développer les activités pleine nature durables,
* valoriser et préserver le patrimoine local.
</t>
  </si>
  <si>
    <t>Maîtres d’ouvrage publics ou reconnus de droit public : collectivités locales et leurs groupements, établissements publics, organismes reconnus de droit public…
Maîtres d’ouvrage privés : associations, coopératives, entreprises, SEM,
ménages agricoles, … (y compris acteurs de l’ESS)</t>
  </si>
  <si>
    <t>Effets attendus en lien avec la stratégie : 
* renforcer le rôle centre de la ville de Bergerac, 
* améliorer le cadre de vie des habitants des quartiers prioritaires, 
* favoriser le maintien et le développement des commerces en centre-ville, 
* développer les formations dans le centre-ville de Bergerac, 
* soutenir les investissements des entreprises de l'ESS, 
* développer l'attractivité du territoire, 
* créer de l'emploi</t>
  </si>
  <si>
    <t>* actions en faveur des Quartiers prioritaires de la ville (permettant de meilleures conditions de vie pour les habitants, création d'activités économiques, construction et fonctionnement de structures d'accueil d'entreprises), 
* accompagner le développement des commerces ou d'artisanat de proximité, 
* création, réhabilitation, équipement de bâtiments permettant le développement teritorial de l'accès à la formation des publics (campus connecté, tiers lieux d'info, ...),
* investissements permettant le développement de l'ESS et l'inclusion sociale</t>
  </si>
  <si>
    <t>Maîtres d’ouvrage publics ou reconnus de droit public : collectivités locales et leurs groupements, établissements publics, GIP, organismes reconnus de droit
public, bailleurs sociaux, organismes HLM...
Maîtres d’ouvrage privés : associations, bailleurs sociaux, entreprises, SEM, indépendants du milieu culturel, organismes HLM, fondations... (y compris les acteurs de l’ESS)</t>
  </si>
  <si>
    <t>* renforcer l’offre en matière de santé :
 - création, réhabilitation, extension, équipement de bâtiment de
projets permettant le développement de l’offre de santé (ex :
cabinets médicaux, maison de santé pluridisciplinaire, …). 
Ils doivent avoir, notamment, pour ambitions :
- améliorer l’accès aux soins en confortant les services de
santé de proximité,
- proposer une offre médicale locale et diversifiée,
- soutenir la pratique de soins coordonnés,
- encourager le développement des structures pluridisciplinaires,
- promouvoir les nouveaux modes de consultations (télémédecine, téléprocédure...),
* renforcer et moderniser l’offre d’équipement dans les secteurs du sport, de la culture et des loisirs :
- créer, réhabiliter, agrandir, équiper des bâtiments pour permettre l'accès aux activités sportives pour tous et notamment les jeunes (ex : salle de sports, gymnase, piscines…),
- créer, réhabiliter, agrandir, équiper des bâtiments dans les
secteurs de la culture et les loisirs (ex : médiathèque, musée,
écomusée, escape game, …),
- soutenir les rénovations énergétiques et la modernisation des
équipements culturels, sportifs et de loisirs</t>
  </si>
  <si>
    <t>Maîtres d’ouvrage publics ou reconnus de droit public : collectivités locales et leurs groupements, établissements publics, organismes reconnus de droit public, GIP, bailleurs sociaux...
Maîtres d’ouvrage privés : associations, entreprises, SEM, fondations, indépendants du milieu culturel, bailleurs sociaux... (y compris les acteurs de
l’ESS)</t>
  </si>
  <si>
    <t>Maîtres d’ouvrage publics ou reconnus de droit public : collectivités locales et leurs groupements, établissements publics, organismes reconnus de droit public, GIP.
Maîtres d’ouvrage privés : associations, entreprises, SEM, fondations, … (y
compris acteurs de l’ESS)</t>
  </si>
  <si>
    <t>Maîtres d’ouvrage publics ou reconnus de droit public : collectivités locales et leurs groupements, établissements publics, organismes reconnus de droit public, GIP…
Maîtres d’ouvrage privés : associations, entreprises, SEM, fondations, … (y
compris acteurs de l’ESS)</t>
  </si>
  <si>
    <r>
      <rPr>
        <u/>
        <sz val="11"/>
        <rFont val="Calibri"/>
        <family val="2"/>
        <scheme val="minor"/>
      </rPr>
      <t>Phase préparatoire de projets de coopération</t>
    </r>
    <r>
      <rPr>
        <sz val="11"/>
        <rFont val="Calibri"/>
        <family val="2"/>
        <scheme val="minor"/>
      </rPr>
      <t xml:space="preserve"> :
* identifier des interlocuteurs du projet et connaître le territoire partenaire,
* confronter la stratégie, les objectifs des GAL,
* faire émerger ou confirmer l’action commune envisagée 
</t>
    </r>
    <r>
      <rPr>
        <u/>
        <sz val="11"/>
        <rFont val="Calibri"/>
        <family val="2"/>
        <scheme val="minor"/>
      </rPr>
      <t>Mise en oeuvre des projets de coopération</t>
    </r>
    <r>
      <rPr>
        <sz val="11"/>
        <rFont val="Calibri"/>
        <family val="2"/>
        <scheme val="minor"/>
      </rPr>
      <t xml:space="preserve">
Cette action désigne des projets concrets bénéficiant à l’ensemble des partenaires et territoires et se matérialisant par des livrables clairement identifiés
</t>
    </r>
  </si>
  <si>
    <r>
      <rPr>
        <u/>
        <sz val="11"/>
        <rFont val="Calibri"/>
        <family val="2"/>
        <scheme val="minor"/>
      </rPr>
      <t>Aide préparatoire :</t>
    </r>
    <r>
      <rPr>
        <sz val="11"/>
        <rFont val="Calibri"/>
        <family val="2"/>
        <scheme val="minor"/>
      </rPr>
      <t xml:space="preserve">
GAL ou maître d’ouvrage potentiel du projet de coopération (public ou privé)
</t>
    </r>
    <r>
      <rPr>
        <u/>
        <sz val="11"/>
        <rFont val="Calibri"/>
        <family val="2"/>
        <scheme val="minor"/>
      </rPr>
      <t>Projets de coopération :</t>
    </r>
    <r>
      <rPr>
        <sz val="11"/>
        <rFont val="Calibri"/>
        <family val="2"/>
        <scheme val="minor"/>
      </rPr>
      <t xml:space="preserve">
Maîtres d’ouvrage publics ou reconnus de droit public : collectivités locales et leurs groupements, établissements publics, organismes reconnus de droit public ...
Maîtres d’ouvrage privés : associations, coopératives, entreprises, SEM, ménages agricoles, … (y compris acteurs de l’ESS)</t>
    </r>
  </si>
  <si>
    <t>Cf. p.7 à 13
* Communauté d'Agglomération Bergeracoise : courrier d'engagement du 02/06/2022 signé par le Président,
* Communauté de communes Bastides Dordogne-Périgord : courrier d'engagement du 20/05/2022 signé par le Président,
* Communauté de communes Montaigne Montravel et Gurson : courrier d'engagement du 23/05/2022 signé par le Président,
* Commuanuté de communes des Portes Sud Périgord : extrait du registre des délibération du 16/05/2022 signé par le Président.
L'ensemble des délibération légalisées ont été fournies le 22/08/2022</t>
  </si>
  <si>
    <t>La feuille de route Néo Terra apparaît à de multiples reprises dans le dossier de candidature et a été prise en compte dans l'analyse systémique du territoire. Les ambitions Néo Terra apparaissent bel et bien dans les fiches actions. Cependant, les modalités de prise en compte des 11 ambitions Néo Terra dans les fiches actions ne sont pas mentionnées, d'autant que certaines fiches actions mentionnent beaucoup de ces ambitions.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</si>
</sst>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0.00\ &quot;€&quot;;[Red]\-#,##0.00\ &quot;€&quot;"/>
    <numFmt numFmtId="44" formatCode="_-* #,##0.00\ &quot;€&quot;_-;\-* #,##0.00\ &quot;€&quot;_-;_-* &quot;-&quot;??\ &quot;€&quot;_-;_-@_-"/>
    <numFmt numFmtId="43" formatCode="_-* #,##0.00\ _€_-;\-* #,##0.00\ _€_-;_-* &quot;-&quot;??\ _€_-;_-@_-"/>
  </numFmts>
  <fonts count="2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u/>
      <sz val="11"/>
      <color theme="1"/>
      <name val="Calibri"/>
      <family val="2"/>
      <scheme val="minor"/>
    </font>
    <font>
      <b/>
      <sz val="11"/>
      <color rgb="FFFF0000"/>
      <name val="Calibri"/>
      <family val="2"/>
      <scheme val="minor"/>
    </font>
    <font>
      <sz val="14"/>
      <color theme="1"/>
      <name val="Calibri"/>
      <family val="2"/>
      <scheme val="minor"/>
    </font>
    <font>
      <sz val="11"/>
      <color theme="1"/>
      <name val="Calibri"/>
      <family val="2"/>
      <scheme val="minor"/>
    </font>
    <font>
      <b/>
      <sz val="11"/>
      <color theme="1"/>
      <name val="Symbol"/>
      <family val="1"/>
      <charset val="2"/>
    </font>
    <font>
      <b/>
      <sz val="11"/>
      <color theme="1"/>
      <name val="Calibri"/>
      <family val="2"/>
    </font>
    <font>
      <u/>
      <sz val="11"/>
      <name val="Calibri"/>
      <family val="2"/>
      <scheme val="minor"/>
    </font>
  </fonts>
  <fills count="1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43" fontId="22" fillId="0" borderId="0" applyFont="0" applyFill="0" applyBorder="0" applyAlignment="0" applyProtection="0"/>
    <xf numFmtId="44" fontId="22" fillId="0" borderId="0" applyFont="0" applyFill="0" applyBorder="0" applyAlignment="0" applyProtection="0"/>
  </cellStyleXfs>
  <cellXfs count="118">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5"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6" fillId="0" borderId="0" xfId="0" applyFont="1" applyAlignment="1">
      <alignment vertical="center" wrapText="1"/>
    </xf>
    <xf numFmtId="0" fontId="6" fillId="7"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5" fillId="10" borderId="0" xfId="0" applyFont="1" applyFill="1" applyBorder="1" applyAlignment="1">
      <alignment vertical="center" wrapText="1"/>
    </xf>
    <xf numFmtId="0" fontId="5" fillId="11" borderId="0" xfId="0" applyFont="1" applyFill="1" applyBorder="1" applyAlignment="1">
      <alignment horizontal="left" vertical="center" wrapText="1"/>
    </xf>
    <xf numFmtId="20" fontId="5"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4" fillId="0" borderId="1" xfId="0" applyFont="1" applyBorder="1" applyAlignment="1">
      <alignment vertical="center" wrapText="1"/>
    </xf>
    <xf numFmtId="0" fontId="5" fillId="0" borderId="0" xfId="0" applyFont="1" applyFill="1" applyBorder="1" applyAlignment="1">
      <alignment vertical="center" wrapText="1"/>
    </xf>
    <xf numFmtId="20" fontId="5" fillId="0" borderId="0" xfId="0" applyNumberFormat="1" applyFont="1" applyFill="1" applyBorder="1" applyAlignment="1">
      <alignment vertical="center" wrapText="1"/>
    </xf>
    <xf numFmtId="0" fontId="14" fillId="0" borderId="1" xfId="0" applyFont="1" applyBorder="1" applyAlignment="1">
      <alignment horizontal="justify" vertical="center" wrapText="1"/>
    </xf>
    <xf numFmtId="0" fontId="14" fillId="0" borderId="0" xfId="0" applyFont="1" applyAlignment="1">
      <alignment vertical="center" wrapText="1"/>
    </xf>
    <xf numFmtId="0" fontId="10" fillId="0" borderId="3" xfId="0" applyFont="1" applyBorder="1" applyAlignment="1">
      <alignment horizontal="justify" vertical="center" wrapText="1"/>
    </xf>
    <xf numFmtId="0" fontId="6" fillId="0" borderId="1" xfId="0" applyFont="1" applyBorder="1" applyAlignment="1">
      <alignment vertical="center" wrapText="1"/>
    </xf>
    <xf numFmtId="0" fontId="6"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8" fillId="3" borderId="1" xfId="0" applyFont="1" applyFill="1" applyBorder="1" applyAlignment="1">
      <alignment horizontal="left" vertical="center" wrapText="1"/>
    </xf>
    <xf numFmtId="0" fontId="18" fillId="3" borderId="1" xfId="0" applyFont="1" applyFill="1" applyBorder="1" applyAlignment="1">
      <alignment vertical="center" wrapText="1"/>
    </xf>
    <xf numFmtId="0" fontId="14" fillId="0" borderId="0" xfId="0" applyFont="1" applyAlignment="1">
      <alignment horizontal="justify" vertical="center"/>
    </xf>
    <xf numFmtId="0" fontId="14" fillId="0" borderId="1" xfId="0" applyFont="1" applyBorder="1" applyAlignment="1">
      <alignment horizontal="left" vertical="center" wrapText="1"/>
    </xf>
    <xf numFmtId="8" fontId="1" fillId="0" borderId="1" xfId="0" applyNumberFormat="1" applyFont="1" applyBorder="1" applyAlignment="1">
      <alignment horizontal="left" vertical="center" wrapText="1"/>
    </xf>
    <xf numFmtId="8" fontId="20" fillId="3" borderId="1" xfId="0" applyNumberFormat="1" applyFont="1" applyFill="1" applyBorder="1" applyAlignment="1">
      <alignment horizontal="left"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1" fillId="10" borderId="1" xfId="0" applyFont="1" applyFill="1" applyBorder="1" applyAlignment="1">
      <alignment horizontal="center" vertical="center" wrapText="1"/>
    </xf>
    <xf numFmtId="10" fontId="14" fillId="0" borderId="1" xfId="0" applyNumberFormat="1" applyFont="1" applyBorder="1" applyAlignment="1">
      <alignment horizontal="left" vertical="center" wrapText="1"/>
    </xf>
    <xf numFmtId="0" fontId="9" fillId="10" borderId="1" xfId="0" applyFont="1" applyFill="1" applyBorder="1" applyAlignment="1">
      <alignment horizontal="center" vertical="center" wrapText="1"/>
    </xf>
    <xf numFmtId="0" fontId="1" fillId="8" borderId="1" xfId="0" applyFont="1" applyFill="1" applyBorder="1" applyAlignment="1">
      <alignment vertical="center" wrapText="1"/>
    </xf>
    <xf numFmtId="0" fontId="14" fillId="0" borderId="0" xfId="0" applyFont="1"/>
    <xf numFmtId="0" fontId="9" fillId="2" borderId="1" xfId="0" applyFont="1" applyFill="1" applyBorder="1" applyAlignment="1">
      <alignment vertical="center" wrapText="1"/>
    </xf>
    <xf numFmtId="44" fontId="14" fillId="0" borderId="1" xfId="2" applyFont="1" applyBorder="1" applyAlignment="1">
      <alignment horizontal="center" vertical="center" wrapText="1"/>
    </xf>
    <xf numFmtId="43" fontId="14" fillId="0" borderId="1" xfId="1" applyFont="1" applyBorder="1" applyAlignment="1">
      <alignment vertical="center" wrapText="1"/>
    </xf>
    <xf numFmtId="10" fontId="14" fillId="0" borderId="1" xfId="0" applyNumberFormat="1" applyFont="1" applyBorder="1" applyAlignment="1">
      <alignment horizontal="center" vertical="center" wrapText="1"/>
    </xf>
    <xf numFmtId="0" fontId="14" fillId="0" borderId="1" xfId="1" applyNumberFormat="1" applyFont="1" applyBorder="1" applyAlignment="1">
      <alignment horizontal="left" vertical="center" wrapText="1"/>
    </xf>
    <xf numFmtId="44" fontId="14" fillId="0" borderId="0" xfId="2" applyFont="1" applyAlignment="1">
      <alignment horizontal="center" vertical="center"/>
    </xf>
    <xf numFmtId="10" fontId="14" fillId="0" borderId="1" xfId="1" applyNumberFormat="1" applyFont="1" applyBorder="1" applyAlignment="1">
      <alignment horizontal="center" vertical="center" wrapText="1"/>
    </xf>
    <xf numFmtId="43" fontId="14" fillId="0" borderId="1" xfId="1" applyFont="1" applyBorder="1" applyAlignment="1">
      <alignment horizontal="center" vertical="center" wrapText="1"/>
    </xf>
    <xf numFmtId="0" fontId="14" fillId="0" borderId="1" xfId="0" applyFont="1" applyBorder="1" applyAlignment="1">
      <alignment horizontal="left" vertical="center"/>
    </xf>
    <xf numFmtId="0" fontId="14" fillId="0" borderId="1" xfId="0" applyFont="1" applyBorder="1"/>
    <xf numFmtId="44" fontId="14" fillId="0" borderId="1" xfId="2" applyFont="1" applyBorder="1"/>
    <xf numFmtId="44" fontId="14" fillId="0" borderId="1" xfId="2" applyFont="1" applyBorder="1" applyAlignment="1">
      <alignment vertical="center"/>
    </xf>
    <xf numFmtId="10" fontId="14" fillId="0" borderId="1" xfId="2" applyNumberFormat="1" applyFont="1" applyBorder="1" applyAlignment="1">
      <alignment horizontal="center" vertical="center"/>
    </xf>
    <xf numFmtId="0" fontId="14" fillId="0" borderId="0" xfId="0" applyFont="1" applyAlignment="1">
      <alignment wrapText="1"/>
    </xf>
    <xf numFmtId="44" fontId="14" fillId="0" borderId="0" xfId="0" applyNumberFormat="1" applyFont="1"/>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6" borderId="2" xfId="0" applyFont="1" applyFill="1" applyBorder="1" applyAlignment="1">
      <alignment horizontal="left" vertical="center" wrapText="1"/>
    </xf>
    <xf numFmtId="0" fontId="0" fillId="6" borderId="10" xfId="0" applyFill="1" applyBorder="1" applyAlignment="1">
      <alignment horizontal="left" vertical="center" wrapText="1"/>
    </xf>
    <xf numFmtId="0" fontId="0" fillId="6" borderId="3" xfId="0" applyFill="1" applyBorder="1" applyAlignment="1">
      <alignment horizontal="left" vertical="center" wrapText="1"/>
    </xf>
    <xf numFmtId="0" fontId="0"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6" fillId="8" borderId="10" xfId="0" applyFont="1" applyFill="1" applyBorder="1" applyAlignment="1">
      <alignment horizontal="left" vertical="center" wrapText="1"/>
    </xf>
    <xf numFmtId="0" fontId="6"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6" fillId="6"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4" fillId="0" borderId="2" xfId="0" applyFont="1" applyBorder="1" applyAlignment="1">
      <alignment horizontal="left" vertical="center" wrapText="1"/>
    </xf>
    <xf numFmtId="0" fontId="14" fillId="0" borderId="10" xfId="0" applyFont="1" applyBorder="1" applyAlignment="1">
      <alignment horizontal="left" vertical="center" wrapText="1"/>
    </xf>
    <xf numFmtId="0" fontId="14" fillId="0" borderId="3" xfId="0" applyFont="1" applyBorder="1" applyAlignment="1">
      <alignment horizontal="left"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6" fillId="0" borderId="2" xfId="0" applyFont="1" applyBorder="1" applyAlignment="1">
      <alignment horizontal="left" vertical="center" wrapText="1"/>
    </xf>
    <xf numFmtId="0" fontId="6" fillId="0" borderId="10" xfId="0" applyFont="1" applyBorder="1" applyAlignment="1">
      <alignment horizontal="left" vertical="center" wrapText="1"/>
    </xf>
    <xf numFmtId="0" fontId="6" fillId="0" borderId="3" xfId="0" applyFont="1" applyBorder="1" applyAlignment="1">
      <alignment horizontal="left" vertical="center" wrapText="1"/>
    </xf>
    <xf numFmtId="0" fontId="6" fillId="7" borderId="5"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wrapText="1"/>
    </xf>
    <xf numFmtId="0" fontId="14" fillId="2" borderId="10" xfId="0" applyFont="1" applyFill="1" applyBorder="1" applyAlignment="1">
      <alignment horizontal="center" wrapText="1"/>
    </xf>
    <xf numFmtId="43" fontId="14" fillId="2" borderId="2" xfId="1" applyFont="1" applyFill="1" applyBorder="1" applyAlignment="1">
      <alignment horizontal="center" vertical="center" wrapText="1"/>
    </xf>
    <xf numFmtId="43" fontId="14" fillId="2" borderId="10" xfId="1" applyFont="1" applyFill="1" applyBorder="1" applyAlignment="1">
      <alignment horizontal="center" vertical="center" wrapText="1"/>
    </xf>
    <xf numFmtId="44" fontId="14" fillId="0" borderId="0" xfId="0" applyNumberFormat="1" applyFont="1" applyAlignment="1">
      <alignment horizontal="center"/>
    </xf>
  </cellXfs>
  <cellStyles count="3">
    <cellStyle name="Milliers" xfId="1" builtinId="3"/>
    <cellStyle name="Monétaire" xfId="2"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election sqref="A1:XFD1"/>
    </sheetView>
  </sheetViews>
  <sheetFormatPr baseColWidth="10" defaultRowHeight="15" x14ac:dyDescent="0.25"/>
  <cols>
    <col min="1" max="1" width="42.7109375" style="2" customWidth="1"/>
    <col min="2" max="2" width="82.85546875" style="2" customWidth="1"/>
  </cols>
  <sheetData>
    <row r="1" spans="1:8" ht="51" customHeight="1" x14ac:dyDescent="0.25">
      <c r="A1" s="69" t="s">
        <v>0</v>
      </c>
      <c r="B1" s="70"/>
    </row>
    <row r="2" spans="1:8" ht="35.25" customHeight="1" x14ac:dyDescent="0.25">
      <c r="A2" s="3" t="s">
        <v>1</v>
      </c>
      <c r="B2" s="3"/>
      <c r="C2" s="1"/>
      <c r="D2" s="1"/>
      <c r="E2" s="1"/>
      <c r="F2" s="1"/>
      <c r="G2" s="1"/>
      <c r="H2" s="1"/>
    </row>
    <row r="3" spans="1:8" ht="35.25" customHeight="1" x14ac:dyDescent="0.25">
      <c r="A3" s="4" t="s">
        <v>61</v>
      </c>
      <c r="B3" s="5" t="s">
        <v>124</v>
      </c>
    </row>
    <row r="4" spans="1:8" ht="35.25" customHeight="1" x14ac:dyDescent="0.25">
      <c r="A4" s="5" t="s">
        <v>3</v>
      </c>
      <c r="B4" s="5" t="s">
        <v>126</v>
      </c>
    </row>
    <row r="5" spans="1:8" ht="150" x14ac:dyDescent="0.25">
      <c r="A5" s="5" t="s">
        <v>4</v>
      </c>
      <c r="B5" s="5" t="s">
        <v>125</v>
      </c>
    </row>
    <row r="6" spans="1:8" ht="35.25" customHeight="1" x14ac:dyDescent="0.25">
      <c r="A6" s="5" t="s">
        <v>2</v>
      </c>
      <c r="B6" s="5" t="s">
        <v>128</v>
      </c>
    </row>
    <row r="7" spans="1:8" ht="60" x14ac:dyDescent="0.25">
      <c r="A7" s="5" t="s">
        <v>60</v>
      </c>
      <c r="B7" s="5" t="s">
        <v>127</v>
      </c>
    </row>
    <row r="8" spans="1:8" ht="35.25" customHeight="1" x14ac:dyDescent="0.25">
      <c r="A8" s="5" t="s">
        <v>78</v>
      </c>
      <c r="B8" s="44" t="s">
        <v>129</v>
      </c>
    </row>
    <row r="9" spans="1:8" ht="35.25" customHeight="1" x14ac:dyDescent="0.25">
      <c r="A9" s="8" t="s">
        <v>37</v>
      </c>
      <c r="B9" s="8" t="s">
        <v>132</v>
      </c>
      <c r="C9" s="1"/>
      <c r="D9" s="1"/>
      <c r="E9" s="1"/>
      <c r="F9" s="1"/>
      <c r="G9" s="1"/>
      <c r="H9" s="1"/>
    </row>
    <row r="10" spans="1:8" ht="35.25" customHeight="1" x14ac:dyDescent="0.25">
      <c r="A10" s="5" t="s">
        <v>38</v>
      </c>
      <c r="B10" s="5" t="s">
        <v>131</v>
      </c>
    </row>
    <row r="11" spans="1:8" ht="35.25" customHeight="1" x14ac:dyDescent="0.25">
      <c r="A11" s="5" t="s">
        <v>63</v>
      </c>
      <c r="B11" s="5" t="s">
        <v>130</v>
      </c>
    </row>
    <row r="12" spans="1:8" ht="35.25" customHeight="1" x14ac:dyDescent="0.25">
      <c r="A12" s="3" t="s">
        <v>7</v>
      </c>
      <c r="B12" s="46">
        <f>B13+B14</f>
        <v>3497698</v>
      </c>
    </row>
    <row r="13" spans="1:8" ht="35.25" customHeight="1" x14ac:dyDescent="0.25">
      <c r="A13" s="4" t="s">
        <v>5</v>
      </c>
      <c r="B13" s="45">
        <v>2048268</v>
      </c>
    </row>
    <row r="14" spans="1:8" ht="35.25" customHeight="1" x14ac:dyDescent="0.25">
      <c r="A14" s="4" t="s">
        <v>6</v>
      </c>
      <c r="B14" s="45">
        <v>1449430</v>
      </c>
    </row>
    <row r="15" spans="1:8" ht="35.25" customHeight="1" x14ac:dyDescent="0.25">
      <c r="A15" s="8" t="s">
        <v>8</v>
      </c>
      <c r="B15" s="7" t="s">
        <v>133</v>
      </c>
    </row>
    <row r="16" spans="1:8" ht="35.25" customHeight="1" x14ac:dyDescent="0.25">
      <c r="A16" s="3" t="s">
        <v>39</v>
      </c>
      <c r="B16" s="6"/>
    </row>
    <row r="17" spans="1:2" ht="35.25" customHeight="1" x14ac:dyDescent="0.25">
      <c r="A17" s="25" t="s">
        <v>101</v>
      </c>
      <c r="B17" s="5" t="s">
        <v>208</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6" zoomScale="80" zoomScaleNormal="80" workbookViewId="0">
      <selection activeCell="E9" sqref="E9"/>
    </sheetView>
  </sheetViews>
  <sheetFormatPr baseColWidth="10" defaultRowHeight="15" x14ac:dyDescent="0.25"/>
  <cols>
    <col min="1" max="1" width="61.85546875" style="12" customWidth="1"/>
    <col min="2" max="2" width="40.85546875" style="12" customWidth="1"/>
    <col min="3" max="4" width="11.42578125" style="13"/>
    <col min="5" max="5" width="84.85546875" style="13" customWidth="1"/>
  </cols>
  <sheetData>
    <row r="1" spans="1:5" ht="51.75" customHeight="1" x14ac:dyDescent="0.25">
      <c r="A1" s="77" t="s">
        <v>9</v>
      </c>
      <c r="B1" s="78"/>
      <c r="C1" s="78"/>
      <c r="D1" s="78"/>
      <c r="E1" s="79"/>
    </row>
    <row r="2" spans="1:5" s="9" customFormat="1" ht="41.25" customHeight="1" x14ac:dyDescent="0.25">
      <c r="A2" s="83" t="s">
        <v>96</v>
      </c>
      <c r="B2" s="85" t="s">
        <v>102</v>
      </c>
      <c r="C2" s="87" t="s">
        <v>10</v>
      </c>
      <c r="D2" s="87"/>
      <c r="E2" s="88" t="s">
        <v>11</v>
      </c>
    </row>
    <row r="3" spans="1:5" s="9" customFormat="1" ht="41.25" customHeight="1" x14ac:dyDescent="0.25">
      <c r="A3" s="84"/>
      <c r="B3" s="86"/>
      <c r="C3" s="10" t="s">
        <v>12</v>
      </c>
      <c r="D3" s="11" t="s">
        <v>13</v>
      </c>
      <c r="E3" s="89"/>
    </row>
    <row r="4" spans="1:5" ht="30" x14ac:dyDescent="0.25">
      <c r="A4" s="5" t="s">
        <v>64</v>
      </c>
      <c r="B4" s="5" t="s">
        <v>14</v>
      </c>
      <c r="C4" s="47" t="s">
        <v>135</v>
      </c>
      <c r="D4" s="47"/>
      <c r="E4" s="14" t="s">
        <v>134</v>
      </c>
    </row>
    <row r="5" spans="1:5" ht="165" x14ac:dyDescent="0.25">
      <c r="A5" s="5" t="s">
        <v>79</v>
      </c>
      <c r="B5" s="5" t="s">
        <v>15</v>
      </c>
      <c r="C5" s="47" t="s">
        <v>135</v>
      </c>
      <c r="D5" s="47"/>
      <c r="E5" s="26" t="s">
        <v>246</v>
      </c>
    </row>
    <row r="6" spans="1:5" x14ac:dyDescent="0.25">
      <c r="A6" s="5" t="s">
        <v>80</v>
      </c>
      <c r="B6" s="5" t="s">
        <v>62</v>
      </c>
      <c r="C6" s="47" t="s">
        <v>135</v>
      </c>
      <c r="D6" s="47"/>
      <c r="E6" s="14" t="s">
        <v>136</v>
      </c>
    </row>
    <row r="7" spans="1:5" ht="90" x14ac:dyDescent="0.25">
      <c r="A7" s="14" t="s">
        <v>17</v>
      </c>
      <c r="B7" s="14" t="s">
        <v>16</v>
      </c>
      <c r="C7" s="47" t="s">
        <v>135</v>
      </c>
      <c r="D7" s="47"/>
      <c r="E7" s="26" t="s">
        <v>138</v>
      </c>
    </row>
    <row r="8" spans="1:5" ht="150" x14ac:dyDescent="0.25">
      <c r="A8" s="14" t="s">
        <v>18</v>
      </c>
      <c r="B8" s="14" t="s">
        <v>16</v>
      </c>
      <c r="C8" s="47" t="s">
        <v>135</v>
      </c>
      <c r="D8" s="47"/>
      <c r="E8" s="26" t="s">
        <v>159</v>
      </c>
    </row>
    <row r="9" spans="1:5" ht="195" x14ac:dyDescent="0.25">
      <c r="A9" s="14" t="s">
        <v>19</v>
      </c>
      <c r="B9" s="14" t="s">
        <v>16</v>
      </c>
      <c r="C9" s="47" t="s">
        <v>135</v>
      </c>
      <c r="D9" s="47"/>
      <c r="E9" s="14" t="s">
        <v>139</v>
      </c>
    </row>
    <row r="10" spans="1:5" ht="135" x14ac:dyDescent="0.25">
      <c r="A10" s="14" t="s">
        <v>20</v>
      </c>
      <c r="B10" s="14" t="s">
        <v>16</v>
      </c>
      <c r="C10" s="47" t="s">
        <v>135</v>
      </c>
      <c r="D10" s="47"/>
      <c r="E10" s="14" t="s">
        <v>147</v>
      </c>
    </row>
    <row r="11" spans="1:5" ht="30" x14ac:dyDescent="0.25">
      <c r="A11" s="15" t="s">
        <v>65</v>
      </c>
      <c r="B11" s="14" t="s">
        <v>24</v>
      </c>
      <c r="C11" s="47" t="s">
        <v>135</v>
      </c>
      <c r="D11" s="47"/>
      <c r="E11" s="14" t="s">
        <v>140</v>
      </c>
    </row>
    <row r="12" spans="1:5" ht="195" x14ac:dyDescent="0.25">
      <c r="A12" s="15" t="s">
        <v>66</v>
      </c>
      <c r="B12" s="14" t="s">
        <v>25</v>
      </c>
      <c r="C12" s="47" t="s">
        <v>135</v>
      </c>
      <c r="D12" s="47"/>
      <c r="E12" s="14" t="s">
        <v>141</v>
      </c>
    </row>
    <row r="13" spans="1:5" ht="409.5" x14ac:dyDescent="0.25">
      <c r="A13" s="15" t="s">
        <v>21</v>
      </c>
      <c r="B13" s="14" t="s">
        <v>25</v>
      </c>
      <c r="C13" s="47" t="s">
        <v>135</v>
      </c>
      <c r="D13" s="47"/>
      <c r="E13" s="14" t="s">
        <v>142</v>
      </c>
    </row>
    <row r="14" spans="1:5" ht="41.25" customHeight="1" x14ac:dyDescent="0.25">
      <c r="A14" s="15" t="s">
        <v>22</v>
      </c>
      <c r="B14" s="14" t="s">
        <v>26</v>
      </c>
      <c r="C14" s="47" t="s">
        <v>135</v>
      </c>
      <c r="D14" s="47"/>
      <c r="E14" s="14"/>
    </row>
    <row r="15" spans="1:5" ht="55.5" customHeight="1" x14ac:dyDescent="0.25">
      <c r="A15" s="15" t="s">
        <v>55</v>
      </c>
      <c r="B15" s="14" t="s">
        <v>28</v>
      </c>
      <c r="C15" s="47" t="s">
        <v>135</v>
      </c>
      <c r="D15" s="47"/>
      <c r="E15" s="14" t="s">
        <v>137</v>
      </c>
    </row>
    <row r="16" spans="1:5" ht="41.25" customHeight="1" x14ac:dyDescent="0.25">
      <c r="A16" s="14" t="s">
        <v>23</v>
      </c>
      <c r="B16" s="14" t="s">
        <v>27</v>
      </c>
      <c r="C16" s="47" t="s">
        <v>135</v>
      </c>
      <c r="D16" s="47"/>
      <c r="E16" s="14" t="s">
        <v>143</v>
      </c>
    </row>
    <row r="17" spans="1:5" ht="41.25" customHeight="1" x14ac:dyDescent="0.25">
      <c r="A17" s="80" t="s">
        <v>29</v>
      </c>
      <c r="B17" s="81"/>
      <c r="C17" s="81"/>
      <c r="D17" s="81"/>
      <c r="E17" s="82"/>
    </row>
    <row r="18" spans="1:5" ht="41.25" customHeight="1" x14ac:dyDescent="0.25">
      <c r="A18" s="71" t="s">
        <v>221</v>
      </c>
      <c r="B18" s="72"/>
      <c r="C18" s="72"/>
      <c r="D18" s="72"/>
      <c r="E18" s="73"/>
    </row>
    <row r="19" spans="1:5" ht="66" customHeight="1" x14ac:dyDescent="0.25">
      <c r="A19" s="74" t="s">
        <v>228</v>
      </c>
      <c r="B19" s="75"/>
      <c r="C19" s="75"/>
      <c r="D19" s="75"/>
      <c r="E19" s="76"/>
    </row>
    <row r="20" spans="1:5" ht="61.5" customHeight="1" x14ac:dyDescent="0.25">
      <c r="A20" s="74" t="s">
        <v>213</v>
      </c>
      <c r="B20" s="75"/>
      <c r="C20" s="75"/>
      <c r="D20" s="75"/>
      <c r="E20" s="76"/>
    </row>
    <row r="21" spans="1:5" ht="53.1" customHeight="1" x14ac:dyDescent="0.25">
      <c r="A21" s="74" t="s">
        <v>214</v>
      </c>
      <c r="B21" s="75"/>
      <c r="C21" s="75"/>
      <c r="D21" s="75"/>
      <c r="E21" s="76"/>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10" zoomScale="80" zoomScaleNormal="80" workbookViewId="0">
      <selection activeCell="D15" sqref="D15"/>
    </sheetView>
  </sheetViews>
  <sheetFormatPr baseColWidth="10" defaultRowHeight="15" x14ac:dyDescent="0.25"/>
  <cols>
    <col min="1" max="1" width="54.42578125" customWidth="1"/>
    <col min="2" max="2" width="73.85546875" customWidth="1"/>
    <col min="3" max="3" width="16.42578125" customWidth="1"/>
    <col min="4" max="4" width="102" bestFit="1" customWidth="1"/>
    <col min="5" max="5" width="40" customWidth="1"/>
    <col min="6" max="6" width="37.28515625" customWidth="1"/>
  </cols>
  <sheetData>
    <row r="1" spans="1:6" ht="54" customHeight="1" x14ac:dyDescent="0.25">
      <c r="A1" s="77" t="s">
        <v>30</v>
      </c>
      <c r="B1" s="78"/>
      <c r="C1" s="78"/>
      <c r="D1" s="79"/>
    </row>
    <row r="2" spans="1:6" ht="16.5" customHeight="1" x14ac:dyDescent="0.25">
      <c r="A2" s="18"/>
      <c r="B2" s="32"/>
    </row>
    <row r="3" spans="1:6" ht="20.25" customHeight="1" x14ac:dyDescent="0.25">
      <c r="A3" s="16"/>
      <c r="B3" s="33"/>
      <c r="C3" s="27" t="s">
        <v>99</v>
      </c>
    </row>
    <row r="4" spans="1:6" ht="33" customHeight="1" x14ac:dyDescent="0.25">
      <c r="A4" s="16"/>
      <c r="B4" s="17"/>
      <c r="C4" s="28" t="s">
        <v>98</v>
      </c>
    </row>
    <row r="5" spans="1:6" ht="29.1" customHeight="1" x14ac:dyDescent="0.25">
      <c r="A5" s="19"/>
      <c r="B5" s="17"/>
      <c r="C5" s="29" t="s">
        <v>97</v>
      </c>
    </row>
    <row r="6" spans="1:6" s="13" customFormat="1" ht="57" customHeight="1" x14ac:dyDescent="0.25">
      <c r="A6" s="41" t="s">
        <v>111</v>
      </c>
      <c r="B6" s="41" t="s">
        <v>110</v>
      </c>
      <c r="C6" s="42" t="s">
        <v>82</v>
      </c>
      <c r="D6" s="42" t="s">
        <v>100</v>
      </c>
      <c r="E6" s="42" t="s">
        <v>81</v>
      </c>
      <c r="F6" s="42" t="s">
        <v>220</v>
      </c>
    </row>
    <row r="7" spans="1:6" s="13" customFormat="1" ht="39.75" customHeight="1" x14ac:dyDescent="0.25">
      <c r="A7" s="90" t="s">
        <v>104</v>
      </c>
      <c r="B7" s="91"/>
      <c r="C7" s="91"/>
      <c r="D7" s="92"/>
      <c r="E7" s="39"/>
      <c r="F7" s="39"/>
    </row>
    <row r="8" spans="1:6" s="13" customFormat="1" ht="120" x14ac:dyDescent="0.25">
      <c r="A8" s="14" t="s">
        <v>83</v>
      </c>
      <c r="B8" s="14" t="s">
        <v>116</v>
      </c>
      <c r="C8" s="49">
        <v>2</v>
      </c>
      <c r="D8" s="14" t="s">
        <v>144</v>
      </c>
      <c r="E8" s="14"/>
      <c r="F8" s="14"/>
    </row>
    <row r="9" spans="1:6" s="13" customFormat="1" ht="240" x14ac:dyDescent="0.25">
      <c r="A9" s="14" t="s">
        <v>84</v>
      </c>
      <c r="B9" s="14" t="s">
        <v>93</v>
      </c>
      <c r="C9" s="49">
        <v>2</v>
      </c>
      <c r="D9" s="14" t="s">
        <v>145</v>
      </c>
      <c r="E9" s="14"/>
      <c r="F9" s="14"/>
    </row>
    <row r="10" spans="1:6" s="13" customFormat="1" ht="140.1" customHeight="1" x14ac:dyDescent="0.25">
      <c r="A10" s="14" t="s">
        <v>68</v>
      </c>
      <c r="B10" s="14" t="s">
        <v>69</v>
      </c>
      <c r="C10" s="49">
        <v>2</v>
      </c>
      <c r="D10" s="14" t="s">
        <v>209</v>
      </c>
      <c r="E10" s="14" t="s">
        <v>222</v>
      </c>
      <c r="F10" s="14" t="s">
        <v>224</v>
      </c>
    </row>
    <row r="11" spans="1:6" s="20" customFormat="1" ht="41.25" customHeight="1" x14ac:dyDescent="0.25">
      <c r="A11" s="90" t="s">
        <v>105</v>
      </c>
      <c r="B11" s="91"/>
      <c r="C11" s="91"/>
      <c r="D11" s="92"/>
      <c r="E11" s="52"/>
      <c r="F11" s="52"/>
    </row>
    <row r="12" spans="1:6" s="13" customFormat="1" ht="75" x14ac:dyDescent="0.25">
      <c r="A12" s="13" t="s">
        <v>86</v>
      </c>
      <c r="B12" s="31" t="s">
        <v>146</v>
      </c>
      <c r="C12" s="49">
        <v>2</v>
      </c>
      <c r="D12" s="14" t="s">
        <v>148</v>
      </c>
      <c r="E12" s="14"/>
      <c r="F12" s="14"/>
    </row>
    <row r="13" spans="1:6" s="13" customFormat="1" ht="135" x14ac:dyDescent="0.25">
      <c r="A13" s="14" t="s">
        <v>77</v>
      </c>
      <c r="B13" s="36" t="s">
        <v>85</v>
      </c>
      <c r="C13" s="49">
        <v>2</v>
      </c>
      <c r="D13" s="14" t="s">
        <v>149</v>
      </c>
      <c r="E13" s="14"/>
      <c r="F13" s="14"/>
    </row>
    <row r="14" spans="1:6" s="13" customFormat="1" ht="60" x14ac:dyDescent="0.25">
      <c r="A14" s="14" t="s">
        <v>54</v>
      </c>
      <c r="B14" s="14" t="s">
        <v>112</v>
      </c>
      <c r="C14" s="49">
        <v>2</v>
      </c>
      <c r="D14" s="14" t="s">
        <v>247</v>
      </c>
      <c r="E14" s="14"/>
      <c r="F14" s="14"/>
    </row>
    <row r="15" spans="1:6" s="13" customFormat="1" ht="65.25" customHeight="1" x14ac:dyDescent="0.25">
      <c r="A15" s="14" t="s">
        <v>53</v>
      </c>
      <c r="B15" s="26" t="s">
        <v>121</v>
      </c>
      <c r="C15" s="49">
        <v>2</v>
      </c>
      <c r="D15" s="14" t="s">
        <v>150</v>
      </c>
      <c r="E15" s="14"/>
      <c r="F15" s="14"/>
    </row>
    <row r="16" spans="1:6" s="13" customFormat="1" ht="75" x14ac:dyDescent="0.25">
      <c r="A16" s="26" t="s">
        <v>70</v>
      </c>
      <c r="B16" s="26" t="s">
        <v>117</v>
      </c>
      <c r="C16" s="49">
        <v>2</v>
      </c>
      <c r="D16" s="14" t="s">
        <v>151</v>
      </c>
      <c r="E16" s="14"/>
      <c r="F16" s="14"/>
    </row>
    <row r="17" spans="1:6" s="13" customFormat="1" ht="150" x14ac:dyDescent="0.25">
      <c r="A17" s="14" t="s">
        <v>87</v>
      </c>
      <c r="B17" s="31" t="s">
        <v>120</v>
      </c>
      <c r="C17" s="49">
        <v>2</v>
      </c>
      <c r="D17" s="14" t="s">
        <v>152</v>
      </c>
      <c r="E17" s="14"/>
      <c r="F17" s="14"/>
    </row>
    <row r="18" spans="1:6" s="13" customFormat="1" ht="45" x14ac:dyDescent="0.25">
      <c r="A18" s="14" t="s">
        <v>89</v>
      </c>
      <c r="B18" s="14" t="s">
        <v>94</v>
      </c>
      <c r="C18" s="48" t="s">
        <v>153</v>
      </c>
      <c r="D18" s="14" t="s">
        <v>154</v>
      </c>
      <c r="E18" s="14"/>
      <c r="F18" s="14"/>
    </row>
    <row r="19" spans="1:6" s="13" customFormat="1" ht="46.5" customHeight="1" x14ac:dyDescent="0.25">
      <c r="A19" s="90" t="s">
        <v>106</v>
      </c>
      <c r="B19" s="91"/>
      <c r="C19" s="91"/>
      <c r="D19" s="92"/>
      <c r="E19" s="39"/>
      <c r="F19" s="39"/>
    </row>
    <row r="20" spans="1:6" s="13" customFormat="1" ht="135" x14ac:dyDescent="0.25">
      <c r="A20" s="14" t="s">
        <v>52</v>
      </c>
      <c r="B20" s="31" t="s">
        <v>115</v>
      </c>
      <c r="C20" s="49">
        <v>2</v>
      </c>
      <c r="D20" s="14" t="s">
        <v>155</v>
      </c>
      <c r="E20" s="14"/>
      <c r="F20" s="14"/>
    </row>
    <row r="21" spans="1:6" s="35" customFormat="1" ht="66" customHeight="1" x14ac:dyDescent="0.25">
      <c r="A21" s="31" t="s">
        <v>56</v>
      </c>
      <c r="B21" s="31" t="s">
        <v>75</v>
      </c>
      <c r="C21" s="49">
        <v>2</v>
      </c>
      <c r="D21" s="50" t="s">
        <v>156</v>
      </c>
      <c r="E21" s="31"/>
      <c r="F21" s="31"/>
    </row>
    <row r="22" spans="1:6" s="13" customFormat="1" ht="63" customHeight="1" x14ac:dyDescent="0.25">
      <c r="A22" s="14" t="s">
        <v>90</v>
      </c>
      <c r="B22" s="14" t="s">
        <v>113</v>
      </c>
      <c r="C22" s="48" t="s">
        <v>153</v>
      </c>
      <c r="D22" s="14" t="s">
        <v>154</v>
      </c>
      <c r="E22" s="14"/>
      <c r="F22" s="14"/>
    </row>
    <row r="23" spans="1:6" s="21" customFormat="1" ht="36.75" customHeight="1" x14ac:dyDescent="0.25">
      <c r="A23" s="90" t="s">
        <v>107</v>
      </c>
      <c r="B23" s="91"/>
      <c r="C23" s="91"/>
      <c r="D23" s="92"/>
      <c r="E23" s="38"/>
      <c r="F23" s="38"/>
    </row>
    <row r="24" spans="1:6" s="13" customFormat="1" ht="190.5" customHeight="1" x14ac:dyDescent="0.25">
      <c r="A24" s="14" t="s">
        <v>51</v>
      </c>
      <c r="B24" s="14" t="s">
        <v>122</v>
      </c>
      <c r="C24" s="49">
        <v>2</v>
      </c>
      <c r="D24" s="14" t="s">
        <v>160</v>
      </c>
      <c r="E24" s="14" t="s">
        <v>218</v>
      </c>
      <c r="F24" s="14" t="s">
        <v>223</v>
      </c>
    </row>
    <row r="25" spans="1:6" s="13" customFormat="1" ht="172.5" customHeight="1" x14ac:dyDescent="0.25">
      <c r="A25" s="14" t="s">
        <v>50</v>
      </c>
      <c r="B25" s="31" t="s">
        <v>95</v>
      </c>
      <c r="C25" s="49">
        <v>2</v>
      </c>
      <c r="D25" s="14" t="s">
        <v>210</v>
      </c>
      <c r="E25" s="14"/>
      <c r="F25" s="14"/>
    </row>
    <row r="26" spans="1:6" s="35" customFormat="1" ht="67.5" customHeight="1" x14ac:dyDescent="0.25">
      <c r="A26" s="31" t="s">
        <v>59</v>
      </c>
      <c r="B26" s="34" t="s">
        <v>73</v>
      </c>
      <c r="C26" s="51">
        <v>2</v>
      </c>
      <c r="D26" s="31" t="s">
        <v>157</v>
      </c>
      <c r="E26" s="31"/>
      <c r="F26" s="31"/>
    </row>
    <row r="27" spans="1:6" s="13" customFormat="1" ht="75" x14ac:dyDescent="0.25">
      <c r="A27" s="31" t="s">
        <v>74</v>
      </c>
      <c r="B27" s="43" t="s">
        <v>118</v>
      </c>
      <c r="C27" s="49">
        <v>2</v>
      </c>
      <c r="D27" s="14" t="s">
        <v>158</v>
      </c>
      <c r="E27" s="14"/>
      <c r="F27" s="14"/>
    </row>
    <row r="28" spans="1:6" s="13" customFormat="1" ht="37.5" customHeight="1" x14ac:dyDescent="0.25">
      <c r="A28" s="90" t="s">
        <v>108</v>
      </c>
      <c r="B28" s="91"/>
      <c r="C28" s="91"/>
      <c r="D28" s="92"/>
      <c r="E28" s="39"/>
      <c r="F28" s="39"/>
    </row>
    <row r="29" spans="1:6" s="13" customFormat="1" ht="120" x14ac:dyDescent="0.25">
      <c r="A29" s="14" t="s">
        <v>31</v>
      </c>
      <c r="B29" s="31" t="s">
        <v>72</v>
      </c>
      <c r="C29" s="49">
        <v>2</v>
      </c>
      <c r="D29" s="14" t="s">
        <v>159</v>
      </c>
      <c r="E29" s="14"/>
      <c r="F29" s="14"/>
    </row>
    <row r="30" spans="1:6" s="13" customFormat="1" ht="120" x14ac:dyDescent="0.25">
      <c r="A30" s="14" t="s">
        <v>57</v>
      </c>
      <c r="B30" s="14" t="s">
        <v>114</v>
      </c>
      <c r="C30" s="49">
        <v>2</v>
      </c>
      <c r="D30" s="14" t="s">
        <v>161</v>
      </c>
      <c r="E30" s="14"/>
      <c r="F30" s="14"/>
    </row>
    <row r="31" spans="1:6" s="13" customFormat="1" ht="357" customHeight="1" x14ac:dyDescent="0.25">
      <c r="A31" s="14" t="s">
        <v>88</v>
      </c>
      <c r="B31" s="14" t="s">
        <v>119</v>
      </c>
      <c r="C31" s="49">
        <v>2</v>
      </c>
      <c r="D31" s="14" t="s">
        <v>215</v>
      </c>
      <c r="E31" s="14"/>
      <c r="F31" s="14"/>
    </row>
    <row r="32" spans="1:6" s="13" customFormat="1" ht="75" x14ac:dyDescent="0.25">
      <c r="A32" s="14" t="s">
        <v>91</v>
      </c>
      <c r="B32" s="14" t="s">
        <v>71</v>
      </c>
      <c r="C32" s="48" t="s">
        <v>153</v>
      </c>
      <c r="D32" s="14" t="s">
        <v>154</v>
      </c>
      <c r="E32" s="14"/>
      <c r="F32" s="14"/>
    </row>
    <row r="33" spans="1:6" s="13" customFormat="1" x14ac:dyDescent="0.25">
      <c r="A33" s="14"/>
      <c r="B33" s="14"/>
      <c r="C33" s="14"/>
      <c r="D33" s="14"/>
      <c r="E33" s="14"/>
      <c r="F33" s="14"/>
    </row>
    <row r="34" spans="1:6" s="13" customFormat="1" ht="32.25" customHeight="1" x14ac:dyDescent="0.25">
      <c r="A34" s="90" t="s">
        <v>109</v>
      </c>
      <c r="B34" s="91"/>
      <c r="C34" s="91"/>
      <c r="D34" s="92"/>
      <c r="E34" s="39"/>
      <c r="F34" s="39"/>
    </row>
    <row r="35" spans="1:6" s="13" customFormat="1" ht="47.1" customHeight="1" x14ac:dyDescent="0.25">
      <c r="A35" s="26" t="s">
        <v>92</v>
      </c>
      <c r="B35" s="14"/>
      <c r="C35" s="48" t="s">
        <v>153</v>
      </c>
      <c r="D35" s="14" t="s">
        <v>154</v>
      </c>
      <c r="E35" s="14"/>
      <c r="F35" s="14"/>
    </row>
    <row r="36" spans="1:6" s="13" customFormat="1" ht="18" customHeight="1" x14ac:dyDescent="0.25">
      <c r="A36" s="37"/>
      <c r="B36" s="14"/>
      <c r="C36" s="14"/>
      <c r="D36" s="14"/>
      <c r="E36" s="40"/>
      <c r="F36" s="40"/>
    </row>
    <row r="37" spans="1:6" s="13" customFormat="1" ht="33" customHeight="1" x14ac:dyDescent="0.25">
      <c r="A37" s="96" t="s">
        <v>32</v>
      </c>
      <c r="B37" s="97"/>
      <c r="C37" s="97"/>
      <c r="D37" s="97"/>
      <c r="E37" s="98"/>
    </row>
    <row r="38" spans="1:6" s="13" customFormat="1" ht="27.6" customHeight="1" x14ac:dyDescent="0.25">
      <c r="A38" s="22" t="s">
        <v>212</v>
      </c>
      <c r="B38" s="24"/>
      <c r="C38" s="49" t="s">
        <v>225</v>
      </c>
      <c r="D38" s="104" t="s">
        <v>227</v>
      </c>
      <c r="E38" s="105"/>
    </row>
    <row r="39" spans="1:6" s="13" customFormat="1" ht="84" customHeight="1" x14ac:dyDescent="0.25">
      <c r="A39" s="109" t="s">
        <v>33</v>
      </c>
      <c r="B39" s="106" t="s">
        <v>217</v>
      </c>
      <c r="C39" s="107"/>
      <c r="D39" s="107"/>
      <c r="E39" s="108"/>
    </row>
    <row r="40" spans="1:6" s="13" customFormat="1" ht="82.5" customHeight="1" x14ac:dyDescent="0.25">
      <c r="A40" s="110"/>
      <c r="B40" s="106" t="s">
        <v>216</v>
      </c>
      <c r="C40" s="107"/>
      <c r="D40" s="107"/>
      <c r="E40" s="108"/>
    </row>
    <row r="41" spans="1:6" s="13" customFormat="1" ht="146.44999999999999" customHeight="1" x14ac:dyDescent="0.25">
      <c r="A41" s="111"/>
      <c r="B41" s="106" t="s">
        <v>219</v>
      </c>
      <c r="C41" s="107"/>
      <c r="D41" s="107"/>
      <c r="E41" s="108"/>
    </row>
    <row r="42" spans="1:6" s="13" customFormat="1" ht="34.5" customHeight="1" x14ac:dyDescent="0.25">
      <c r="A42" s="96" t="s">
        <v>34</v>
      </c>
      <c r="B42" s="97"/>
      <c r="C42" s="97"/>
      <c r="D42" s="97"/>
      <c r="E42" s="98"/>
    </row>
    <row r="43" spans="1:6" s="13" customFormat="1" ht="60.75" customHeight="1" x14ac:dyDescent="0.25">
      <c r="A43" s="22" t="s">
        <v>35</v>
      </c>
      <c r="B43" s="93" t="s">
        <v>103</v>
      </c>
      <c r="C43" s="94"/>
      <c r="D43" s="94"/>
      <c r="E43" s="95"/>
    </row>
    <row r="44" spans="1:6" s="13" customFormat="1" ht="114" customHeight="1" x14ac:dyDescent="0.25">
      <c r="A44" s="22" t="s">
        <v>36</v>
      </c>
      <c r="B44" s="71" t="s">
        <v>226</v>
      </c>
      <c r="C44" s="99"/>
      <c r="D44" s="99"/>
      <c r="E44" s="100"/>
    </row>
    <row r="45" spans="1:6" s="13" customFormat="1" ht="42.75" customHeight="1" x14ac:dyDescent="0.25">
      <c r="A45" s="30" t="s">
        <v>58</v>
      </c>
      <c r="B45" s="101" t="s">
        <v>67</v>
      </c>
      <c r="C45" s="102"/>
      <c r="D45" s="102"/>
      <c r="E45" s="103"/>
    </row>
    <row r="46" spans="1:6" s="13" customFormat="1" x14ac:dyDescent="0.25"/>
    <row r="47" spans="1:6" s="13" customFormat="1" x14ac:dyDescent="0.25"/>
    <row r="48" spans="1:6" s="13" customFormat="1" x14ac:dyDescent="0.25"/>
    <row r="49" s="13" customFormat="1" x14ac:dyDescent="0.25"/>
    <row r="50" s="13" customFormat="1" x14ac:dyDescent="0.25"/>
    <row r="51" s="13" customFormat="1" x14ac:dyDescent="0.25"/>
    <row r="52" s="13" customFormat="1" x14ac:dyDescent="0.25"/>
    <row r="53" s="13" customFormat="1" x14ac:dyDescent="0.25"/>
    <row r="54" s="13" customFormat="1" x14ac:dyDescent="0.25"/>
    <row r="55" s="13" customFormat="1" x14ac:dyDescent="0.25"/>
    <row r="56" s="13" customFormat="1" x14ac:dyDescent="0.25"/>
    <row r="57" s="13" customFormat="1" x14ac:dyDescent="0.25"/>
    <row r="58" s="13" customFormat="1" x14ac:dyDescent="0.25"/>
    <row r="59" s="13" customFormat="1" x14ac:dyDescent="0.25"/>
    <row r="60" s="13" customFormat="1" x14ac:dyDescent="0.25"/>
    <row r="61" s="13" customFormat="1" x14ac:dyDescent="0.25"/>
    <row r="62" s="13" customFormat="1" x14ac:dyDescent="0.25"/>
    <row r="63" s="13" customFormat="1" x14ac:dyDescent="0.25"/>
    <row r="64" s="13" customFormat="1" x14ac:dyDescent="0.25"/>
    <row r="65" s="13" customFormat="1" x14ac:dyDescent="0.25"/>
    <row r="66" s="13" customFormat="1" x14ac:dyDescent="0.25"/>
    <row r="67" s="13" customFormat="1" x14ac:dyDescent="0.25"/>
    <row r="68" s="13" customFormat="1" x14ac:dyDescent="0.25"/>
    <row r="69" s="13" customFormat="1" x14ac:dyDescent="0.25"/>
    <row r="70" s="13" customFormat="1" x14ac:dyDescent="0.25"/>
    <row r="71" s="13" customFormat="1" x14ac:dyDescent="0.25"/>
    <row r="72" s="13" customFormat="1" x14ac:dyDescent="0.25"/>
    <row r="73" s="12" customFormat="1" x14ac:dyDescent="0.25"/>
    <row r="74" s="12" customFormat="1" x14ac:dyDescent="0.25"/>
    <row r="75" s="12" customFormat="1" x14ac:dyDescent="0.25"/>
    <row r="76" s="12" customFormat="1" x14ac:dyDescent="0.25"/>
    <row r="77" s="12" customFormat="1" x14ac:dyDescent="0.25"/>
    <row r="78" s="12" customFormat="1" x14ac:dyDescent="0.2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tabSelected="1" topLeftCell="A13" zoomScale="80" zoomScaleNormal="80" workbookViewId="0">
      <selection activeCell="B18" sqref="B18"/>
    </sheetView>
  </sheetViews>
  <sheetFormatPr baseColWidth="10" defaultColWidth="10.85546875" defaultRowHeight="15" x14ac:dyDescent="0.25"/>
  <cols>
    <col min="1" max="1" width="37.28515625" style="67" customWidth="1"/>
    <col min="2" max="2" width="20.5703125" style="53" customWidth="1"/>
    <col min="3" max="3" width="15.28515625" style="53" customWidth="1"/>
    <col min="4" max="4" width="1.42578125" style="53" hidden="1" customWidth="1"/>
    <col min="5" max="5" width="12.5703125" style="53" customWidth="1"/>
    <col min="6" max="6" width="58.42578125" style="53" customWidth="1"/>
    <col min="7" max="7" width="54.85546875" style="53" customWidth="1"/>
    <col min="8" max="8" width="21.5703125" style="53" customWidth="1"/>
    <col min="9" max="9" width="17" style="53" customWidth="1"/>
    <col min="10" max="10" width="34.140625" style="53" customWidth="1"/>
    <col min="11" max="11" width="17" style="53" customWidth="1"/>
    <col min="12" max="12" width="15.42578125" style="53" customWidth="1"/>
    <col min="13" max="16384" width="10.85546875" style="53"/>
  </cols>
  <sheetData>
    <row r="1" spans="1:12" ht="78.95" customHeight="1" x14ac:dyDescent="0.25">
      <c r="A1" s="23" t="s">
        <v>40</v>
      </c>
      <c r="B1" s="23" t="s">
        <v>123</v>
      </c>
      <c r="C1" s="23" t="s">
        <v>41</v>
      </c>
      <c r="D1" s="23" t="s">
        <v>42</v>
      </c>
      <c r="E1" s="23" t="s">
        <v>43</v>
      </c>
      <c r="F1" s="23" t="s">
        <v>49</v>
      </c>
      <c r="G1" s="23" t="s">
        <v>44</v>
      </c>
      <c r="H1" s="23" t="s">
        <v>45</v>
      </c>
      <c r="I1" s="23" t="s">
        <v>48</v>
      </c>
      <c r="J1" s="23" t="s">
        <v>46</v>
      </c>
      <c r="K1" s="23" t="s">
        <v>76</v>
      </c>
      <c r="L1" s="23" t="s">
        <v>47</v>
      </c>
    </row>
    <row r="2" spans="1:12" ht="60" x14ac:dyDescent="0.25">
      <c r="A2" s="54" t="s">
        <v>164</v>
      </c>
      <c r="B2" s="113"/>
      <c r="C2" s="114"/>
      <c r="D2" s="114"/>
      <c r="E2" s="114"/>
      <c r="F2" s="114"/>
      <c r="G2" s="114"/>
      <c r="H2" s="114"/>
      <c r="I2" s="114"/>
      <c r="J2" s="114"/>
      <c r="K2" s="114"/>
      <c r="L2" s="114"/>
    </row>
    <row r="3" spans="1:12" ht="300" x14ac:dyDescent="0.25">
      <c r="A3" s="31" t="s">
        <v>176</v>
      </c>
      <c r="B3" s="55"/>
      <c r="C3" s="55">
        <v>250000</v>
      </c>
      <c r="D3" s="56"/>
      <c r="E3" s="57">
        <v>7.1499999999999994E-2</v>
      </c>
      <c r="F3" s="44" t="s">
        <v>229</v>
      </c>
      <c r="G3" s="44" t="s">
        <v>172</v>
      </c>
      <c r="H3" s="44" t="s">
        <v>230</v>
      </c>
      <c r="I3" s="44" t="s">
        <v>173</v>
      </c>
      <c r="J3" s="44" t="s">
        <v>175</v>
      </c>
      <c r="K3" s="44" t="s">
        <v>174</v>
      </c>
      <c r="L3" s="44" t="s">
        <v>181</v>
      </c>
    </row>
    <row r="4" spans="1:12" ht="409.5" x14ac:dyDescent="0.25">
      <c r="A4" s="31" t="s">
        <v>177</v>
      </c>
      <c r="B4" s="55">
        <v>670000</v>
      </c>
      <c r="C4" s="55"/>
      <c r="D4" s="56"/>
      <c r="E4" s="57">
        <v>0.1915</v>
      </c>
      <c r="F4" s="44" t="s">
        <v>231</v>
      </c>
      <c r="G4" s="44" t="s">
        <v>232</v>
      </c>
      <c r="H4" s="58" t="s">
        <v>233</v>
      </c>
      <c r="I4" s="44" t="s">
        <v>173</v>
      </c>
      <c r="J4" s="44" t="s">
        <v>178</v>
      </c>
      <c r="K4" s="44" t="s">
        <v>174</v>
      </c>
      <c r="L4" s="44" t="s">
        <v>182</v>
      </c>
    </row>
    <row r="5" spans="1:12" ht="255" x14ac:dyDescent="0.25">
      <c r="A5" s="31" t="s">
        <v>162</v>
      </c>
      <c r="B5" s="55"/>
      <c r="C5" s="55">
        <v>250000</v>
      </c>
      <c r="D5" s="56"/>
      <c r="E5" s="57">
        <v>7.1499999999999994E-2</v>
      </c>
      <c r="F5" s="44" t="s">
        <v>234</v>
      </c>
      <c r="G5" s="44" t="s">
        <v>235</v>
      </c>
      <c r="H5" s="44" t="s">
        <v>236</v>
      </c>
      <c r="I5" s="44" t="s">
        <v>173</v>
      </c>
      <c r="J5" s="44" t="s">
        <v>179</v>
      </c>
      <c r="K5" s="44" t="s">
        <v>174</v>
      </c>
      <c r="L5" s="44" t="s">
        <v>180</v>
      </c>
    </row>
    <row r="6" spans="1:12" ht="45" x14ac:dyDescent="0.25">
      <c r="A6" s="54" t="s">
        <v>163</v>
      </c>
      <c r="B6" s="115"/>
      <c r="C6" s="116"/>
      <c r="D6" s="116"/>
      <c r="E6" s="116"/>
      <c r="F6" s="116"/>
      <c r="G6" s="116"/>
      <c r="H6" s="116"/>
      <c r="I6" s="116"/>
      <c r="J6" s="116"/>
      <c r="K6" s="116"/>
      <c r="L6" s="116"/>
    </row>
    <row r="7" spans="1:12" ht="345" x14ac:dyDescent="0.25">
      <c r="A7" s="31" t="s">
        <v>165</v>
      </c>
      <c r="B7" s="59">
        <v>250000</v>
      </c>
      <c r="C7" s="55"/>
      <c r="E7" s="60">
        <v>7.1499999999999994E-2</v>
      </c>
      <c r="F7" s="44" t="s">
        <v>237</v>
      </c>
      <c r="G7" s="44" t="s">
        <v>238</v>
      </c>
      <c r="H7" s="44" t="s">
        <v>239</v>
      </c>
      <c r="I7" s="44" t="s">
        <v>173</v>
      </c>
      <c r="J7" s="44" t="s">
        <v>183</v>
      </c>
      <c r="K7" s="44" t="s">
        <v>184</v>
      </c>
      <c r="L7" s="44" t="s">
        <v>185</v>
      </c>
    </row>
    <row r="8" spans="1:12" ht="255" x14ac:dyDescent="0.25">
      <c r="A8" s="31" t="s">
        <v>190</v>
      </c>
      <c r="B8" s="55"/>
      <c r="C8" s="55">
        <v>225000</v>
      </c>
      <c r="D8" s="61"/>
      <c r="E8" s="60">
        <v>6.4299999999999996E-2</v>
      </c>
      <c r="F8" s="44" t="s">
        <v>186</v>
      </c>
      <c r="G8" s="44" t="s">
        <v>187</v>
      </c>
      <c r="H8" s="44" t="s">
        <v>236</v>
      </c>
      <c r="I8" s="44" t="s">
        <v>173</v>
      </c>
      <c r="J8" s="44" t="s">
        <v>188</v>
      </c>
      <c r="K8" s="44" t="s">
        <v>184</v>
      </c>
      <c r="L8" s="62" t="s">
        <v>189</v>
      </c>
    </row>
    <row r="9" spans="1:12" ht="409.5" x14ac:dyDescent="0.25">
      <c r="A9" s="31" t="s">
        <v>166</v>
      </c>
      <c r="B9" s="55">
        <v>728268</v>
      </c>
      <c r="C9" s="55"/>
      <c r="E9" s="60">
        <v>0.2082</v>
      </c>
      <c r="F9" s="44" t="s">
        <v>198</v>
      </c>
      <c r="G9" s="44" t="s">
        <v>240</v>
      </c>
      <c r="H9" s="44" t="s">
        <v>241</v>
      </c>
      <c r="I9" s="44" t="s">
        <v>173</v>
      </c>
      <c r="J9" s="44" t="s">
        <v>199</v>
      </c>
      <c r="K9" s="44" t="s">
        <v>184</v>
      </c>
      <c r="L9" s="44" t="s">
        <v>185</v>
      </c>
    </row>
    <row r="10" spans="1:12" ht="45" x14ac:dyDescent="0.25">
      <c r="A10" s="54" t="s">
        <v>167</v>
      </c>
      <c r="B10" s="115"/>
      <c r="C10" s="116"/>
      <c r="D10" s="116"/>
      <c r="E10" s="116"/>
      <c r="F10" s="116"/>
      <c r="G10" s="116"/>
      <c r="H10" s="116"/>
      <c r="I10" s="116"/>
      <c r="J10" s="116"/>
      <c r="K10" s="116"/>
      <c r="L10" s="116"/>
    </row>
    <row r="11" spans="1:12" ht="270" x14ac:dyDescent="0.25">
      <c r="A11" s="31" t="s">
        <v>168</v>
      </c>
      <c r="B11" s="55">
        <v>400000</v>
      </c>
      <c r="C11" s="55"/>
      <c r="D11" s="63"/>
      <c r="E11" s="60">
        <v>0.1144</v>
      </c>
      <c r="F11" s="44" t="s">
        <v>211</v>
      </c>
      <c r="G11" s="44" t="s">
        <v>195</v>
      </c>
      <c r="H11" s="44" t="s">
        <v>242</v>
      </c>
      <c r="I11" s="44" t="s">
        <v>173</v>
      </c>
      <c r="J11" s="44" t="s">
        <v>196</v>
      </c>
      <c r="K11" s="44" t="s">
        <v>184</v>
      </c>
      <c r="L11" s="44" t="s">
        <v>197</v>
      </c>
    </row>
    <row r="12" spans="1:12" ht="409.5" x14ac:dyDescent="0.25">
      <c r="A12" s="31" t="s">
        <v>169</v>
      </c>
      <c r="B12" s="55"/>
      <c r="C12" s="55">
        <v>299430</v>
      </c>
      <c r="D12" s="63"/>
      <c r="E12" s="60">
        <v>8.5599999999999996E-2</v>
      </c>
      <c r="F12" s="44" t="s">
        <v>191</v>
      </c>
      <c r="G12" s="44" t="s">
        <v>192</v>
      </c>
      <c r="H12" s="44" t="s">
        <v>243</v>
      </c>
      <c r="I12" s="44" t="s">
        <v>173</v>
      </c>
      <c r="J12" s="44" t="s">
        <v>193</v>
      </c>
      <c r="K12" s="44" t="s">
        <v>184</v>
      </c>
      <c r="L12" s="44" t="s">
        <v>194</v>
      </c>
    </row>
    <row r="13" spans="1:12" x14ac:dyDescent="0.25">
      <c r="A13" s="112"/>
      <c r="B13" s="112"/>
      <c r="C13" s="112"/>
      <c r="D13" s="112"/>
      <c r="E13" s="112"/>
      <c r="F13" s="112"/>
      <c r="G13" s="112"/>
      <c r="H13" s="112"/>
      <c r="I13" s="112"/>
      <c r="J13" s="112"/>
      <c r="K13" s="112"/>
      <c r="L13" s="112"/>
    </row>
    <row r="14" spans="1:12" ht="379.5" customHeight="1" x14ac:dyDescent="0.25">
      <c r="A14" s="44" t="s">
        <v>170</v>
      </c>
      <c r="B14" s="64"/>
      <c r="C14" s="65">
        <v>50000</v>
      </c>
      <c r="D14" s="63"/>
      <c r="E14" s="66">
        <v>1.43E-2</v>
      </c>
      <c r="F14" s="31" t="s">
        <v>200</v>
      </c>
      <c r="G14" s="44" t="s">
        <v>244</v>
      </c>
      <c r="H14" s="31" t="s">
        <v>245</v>
      </c>
      <c r="I14" s="31" t="s">
        <v>173</v>
      </c>
      <c r="J14" s="31" t="s">
        <v>201</v>
      </c>
      <c r="K14" s="44" t="s">
        <v>174</v>
      </c>
      <c r="L14" s="31" t="s">
        <v>202</v>
      </c>
    </row>
    <row r="15" spans="1:12" ht="225" x14ac:dyDescent="0.25">
      <c r="A15" s="44" t="s">
        <v>171</v>
      </c>
      <c r="B15" s="64"/>
      <c r="C15" s="65">
        <v>375000</v>
      </c>
      <c r="D15" s="63"/>
      <c r="E15" s="66">
        <v>0.1072</v>
      </c>
      <c r="F15" s="44" t="s">
        <v>203</v>
      </c>
      <c r="G15" s="44" t="s">
        <v>204</v>
      </c>
      <c r="H15" s="44" t="s">
        <v>205</v>
      </c>
      <c r="I15" s="44" t="s">
        <v>173</v>
      </c>
      <c r="J15" s="63"/>
      <c r="K15" s="44" t="s">
        <v>206</v>
      </c>
      <c r="L15" s="44" t="s">
        <v>207</v>
      </c>
    </row>
    <row r="16" spans="1:12" x14ac:dyDescent="0.25">
      <c r="B16" s="68">
        <f>SUM(B3:B5,B7:B9,B11:B12,B14:B15)</f>
        <v>2048268</v>
      </c>
      <c r="C16" s="68">
        <f>SUM(C3:C5,C7:C9,C11:C12,C14:C15)</f>
        <v>1449430</v>
      </c>
    </row>
    <row r="17" spans="2:3" x14ac:dyDescent="0.25">
      <c r="B17" s="117">
        <f>SUM(B16:C16)</f>
        <v>3497698</v>
      </c>
      <c r="C17" s="117"/>
    </row>
  </sheetData>
  <mergeCells count="5">
    <mergeCell ref="A13:L13"/>
    <mergeCell ref="B2:L2"/>
    <mergeCell ref="B6:L6"/>
    <mergeCell ref="B10:L10"/>
    <mergeCell ref="B17:C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2022-10-18T14:52:57Z</dcterms:modified>
</cp:coreProperties>
</file>