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5200" windowHeight="11835"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4" l="1"/>
  <c r="B16" i="4"/>
  <c r="D15" i="4" l="1"/>
  <c r="D9" i="4"/>
  <c r="D10" i="4"/>
  <c r="D11" i="4"/>
  <c r="D12" i="4"/>
  <c r="D8" i="4"/>
  <c r="D6" i="4"/>
  <c r="D3" i="4"/>
  <c r="D4" i="4"/>
  <c r="D7" i="4"/>
  <c r="D14" i="4"/>
  <c r="D2" i="4"/>
</calcChain>
</file>

<file path=xl/sharedStrings.xml><?xml version="1.0" encoding="utf-8"?>
<sst xmlns="http://schemas.openxmlformats.org/spreadsheetml/2006/main" count="251" uniqueCount="228">
  <si>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</si>
  <si>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</si>
  <si>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</si>
  <si>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</si>
  <si>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</si>
  <si>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</si>
  <si>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</si>
  <si>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</si>
  <si>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</si>
  <si>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</si>
  <si>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</si>
  <si>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</si>
  <si>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</si>
  <si>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</si>
  <si>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</si>
  <si>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</si>
  <si>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</si>
  <si>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</si>
  <si>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</si>
  <si>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</si>
  <si>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</si>
  <si>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</si>
  <si>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</si>
  <si>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</si>
  <si>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</si>
  <si>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</si>
  <si>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</si>
  <si>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</si>
  <si>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</si>
  <si>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</si>
  <si>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</si>
  <si>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Charte d'engagement signée</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</si>
  <si>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</si>
  <si>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</si>
  <si>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</si>
  <si>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</si>
  <si>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</si>
  <si>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</si>
  <si>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</si>
  <si>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</si>
  <si>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</si>
  <si>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</si>
  <si>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Fiche(s)-action(s) : Coopération </t>
  </si>
  <si>
    <t>Fiche-action : Animation/gestion</t>
  </si>
  <si>
    <t xml:space="preserve">LEADER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</si>
  <si>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</si>
  <si>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</si>
  <si>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</si>
  <si>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</si>
  <si>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</si>
  <si>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</si>
  <si>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</si>
  <si>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</si>
  <si>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</si>
  <si>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</si>
  <si>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</si>
  <si>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</si>
  <si>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</si>
  <si>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</si>
  <si>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</si>
  <si>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</si>
  <si>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</si>
  <si>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</si>
  <si>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</si>
  <si>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</si>
  <si>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</si>
  <si>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</si>
  <si>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</si>
  <si>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</si>
  <si>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</si>
  <si>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</si>
  <si>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</si>
  <si>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</si>
  <si>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</si>
  <si>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</si>
  <si>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</si>
  <si>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</si>
  <si>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</si>
  <si>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</si>
  <si>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</si>
  <si>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</si>
  <si>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</si>
  <si>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</si>
  <si>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</si>
  <si>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</si>
  <si>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</si>
  <si>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</si>
  <si>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</si>
  <si>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</si>
  <si>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</si>
  <si>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</si>
  <si>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 xml:space="preserve">Vérifier si la base du périmètre de contrat régional de territoire est bien respectée </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</si>
  <si>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</si>
  <si>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</si>
  <si>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</si>
  <si>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</si>
  <si>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</si>
  <si>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</si>
  <si>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</si>
  <si>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</si>
  <si>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</si>
  <si>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</si>
  <si>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</si>
  <si>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</si>
  <si>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</si>
  <si>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</si>
  <si>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</si>
  <si>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t>
    </r>
    <r>
      <rPr>
        <sz val="11"/>
        <color theme="1"/>
        <rFont val="Calibri"/>
        <family val="2"/>
        <scheme val="minor"/>
      </rPr>
      <t xml:space="preserve">
</t>
    </r>
    <r>
      <rPr>
        <sz val="11"/>
        <color theme="1"/>
        <rFont val="Symbol"/>
        <family val="1"/>
        <charset val="2"/>
      </rPr>
      <t>®</t>
    </r>
    <r>
      <rPr>
        <sz val="11"/>
        <color theme="1"/>
        <rFont val="Calibri"/>
        <family val="2"/>
        <scheme val="minor"/>
      </rPr>
      <t xml:space="preserve"> 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</si>
  <si>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</si>
  <si>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</si>
  <si>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</si>
  <si>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</si>
  <si>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</si>
  <si>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</si>
  <si>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</si>
  <si>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</si>
  <si>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</si>
  <si>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</si>
  <si>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</si>
  <si>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</si>
  <si>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r>
      <t></t>
    </r>
    <r>
      <rPr>
        <b/>
        <sz val="11"/>
        <color theme="1"/>
        <rFont val="Symbol"/>
        <family val="1"/>
        <charset val="2"/>
      </rPr>
      <t xml:space="preserve"> </t>
    </r>
    <r>
      <rPr>
        <b/>
        <sz val="11"/>
        <color theme="1"/>
        <rFont val="Calibri"/>
        <family val="2"/>
        <scheme val="minor"/>
      </rPr>
      <t>Candidature incomplète : 
Pièces manquantes/Elements non recevables : 
Date de demande des compléments d'information et délai de réponse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</si>
  <si>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</si>
  <si>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</si>
  <si>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</si>
  <si>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</si>
  <si>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</si>
  <si>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</si>
  <si>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</si>
  <si>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</si>
  <si>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Haute Lande Armagnac</t>
  </si>
  <si>
    <t>PETR Haute Lande</t>
  </si>
  <si>
    <t>Dominique Coutière / Président</t>
  </si>
  <si>
    <t>Frédérique Lemont (Directrice, 131 place Gambetta - 40630 Sabres / 05 58 04 12 12 frederique.lemont@coeurhautelande.fr 
François d'Arlot / leader@pole-haute-lande.org / 05 58 83 00 69</t>
  </si>
  <si>
    <t>CC Cœur Haute Lande / CC du PaysMorcenais / CC Landes d'Armagnac / CC du Pays de Villeneuve en Armagnac Landais</t>
  </si>
  <si>
    <t xml:space="preserve">□ Oui   X Non </t>
  </si>
  <si>
    <t xml:space="preserve">X Oui   □ Non </t>
  </si>
  <si>
    <t>x</t>
  </si>
  <si>
    <t>Territoire entièrement rural à prédominance forestière. Densité moyenne de 11,76 hab/km2.</t>
  </si>
  <si>
    <t>Objectif prioritaire 1 : Habiter le territoire</t>
  </si>
  <si>
    <t>Fiche-action 1.1 : Garantir l'accès de tous à un habitat approprié</t>
  </si>
  <si>
    <t>Fiche-action 1.2 : Améliorer et faciliter l'acès aux services à la population</t>
  </si>
  <si>
    <t>Objectif prioritaire 2 : S'épanouir sur le territoire</t>
  </si>
  <si>
    <t>Fiche-action 2.1 : Renforcer la vitalité économique locale et qualifier le cadre de vie</t>
  </si>
  <si>
    <t>Fiche action 2.2 : Favoriser la vitalité culturelle et sportive</t>
  </si>
  <si>
    <t>Objectif prioritaire 3 : Transformer le territoire</t>
  </si>
  <si>
    <t>Ambition1 / 5/8 /10</t>
  </si>
  <si>
    <t>Nombre de logements sociaux réhabilités ou créés
 Taux de vacance résidentielle</t>
  </si>
  <si>
    <t>CT
Etablissements publics
Baillurs sociaux
Associations</t>
  </si>
  <si>
    <t>Etat
Région
Département
EPCI
Commune
Caisse de retraite
Mutuelles
Mécénat</t>
  </si>
  <si>
    <t>2.1</t>
  </si>
  <si>
    <t xml:space="preserve">Benéficiaires potentiels </t>
  </si>
  <si>
    <t xml:space="preserve">Etudes programmatiques et opérationnelles (habitat inclusif, habitat léger, logements passerelles, logements des internes ou remplaçants…) 
• Travaux de réhabilitation de logements sociaux 
• Actions visant à innover/expérimenter de nouvelles solutions de rénovation (pour bâti de caractère) 
• Actions contribuant à une meilleure adaptation et intégration de l’habitat au territoire 
</t>
  </si>
  <si>
    <t xml:space="preserve">Etat
Région
Département
EPCI
Commune
Caisse de retraite
Mutuelles 
Mécénat
</t>
  </si>
  <si>
    <t>1.2</t>
  </si>
  <si>
    <t xml:space="preserve">CT
Etablissements publics
Associations (dont communauté professionnelle territoriale de santé)
Entreprises
sociétés de type coopératif
sociéé interpro de soins ambulatoires
centre hospitalier
</t>
  </si>
  <si>
    <t xml:space="preserve">Nombre de services créés 
 Temps d’accès moyen à un panier de services 
 Taux de vacance commerciale 
 Localisation et nombre d’équipements santé 
 Nombre de maintien ou d’installation de professionnels de santé  
Nombres d’actions de prévention 
</t>
  </si>
  <si>
    <t>ambition 1/8/10</t>
  </si>
  <si>
    <t>• Etudes programmatiques et opérationnelles (habitat inclusif, habitat léger, logements passerelles, logements des internes ou remplaçants…)
• Travaux de réhabilitation de logements sociaux
• Actions visant à innover/expérimenter de nouvelles solutions de rénovation (pour bâti de caractère) 
• Actions contribuant à une meilleure adaptation et intégration de l’habitat au territoire</t>
  </si>
  <si>
    <t xml:space="preserve">-Etudes programmatiques et opérationnelles (plan de référence, schéma de mobilité…)
-Travaux de réhabilitation de friches en coeur de bourg 
-Aménagement de pôles d’échanges multimodaux et des aires de mobilité favorisant l’intermodalité 
-Développement de la cyclo-logistique 
-Travaux de réhabilitation d’équipements touristiques structurants 
</t>
  </si>
  <si>
    <r>
      <t>•</t>
    </r>
    <r>
      <rPr>
        <sz val="7"/>
        <color rgb="FF000000"/>
        <rFont val="Times New Roman"/>
        <family val="1"/>
      </rPr>
      <t xml:space="preserve">                    </t>
    </r>
    <r>
      <rPr>
        <sz val="12"/>
        <color rgb="FF000000"/>
        <rFont val="Calibri"/>
        <family val="2"/>
      </rPr>
      <t xml:space="preserve">Etudes programmatiques et opérationnelles (positionnement) 
     Mise en oeuvre de programmes de recherche et/ou muséographiques
    Conception et diffusion de créations artistiques locales en lien avec le patrimoine 
   Organisation de manifestations culturelles ou sportives éco-responsables
 Création d'outils pédagogiques  </t>
    </r>
  </si>
  <si>
    <r>
      <rPr>
        <sz val="7"/>
        <color rgb="FF000000"/>
        <rFont val="Times New Roman"/>
        <family val="1"/>
      </rPr>
      <t>       </t>
    </r>
    <r>
      <rPr>
        <sz val="11"/>
        <color rgb="FF000000"/>
        <rFont val="Calibri"/>
        <family val="2"/>
      </rPr>
      <t xml:space="preserve"> </t>
    </r>
  </si>
  <si>
    <t xml:space="preserve">Etat
Région
Département
EPCI
Commune
Mécénat
</t>
  </si>
  <si>
    <t>CT
Etablissements publics
Associations
Entreprises
sociétés de type coopératif</t>
  </si>
  <si>
    <t>Ambition 1/4/8/10</t>
  </si>
  <si>
    <t>CT
Etablissements publics
Associations
Entreprises
sociétés de type coopératif
personnes physiques</t>
  </si>
  <si>
    <t>ambition 1/7</t>
  </si>
  <si>
    <t>Fiche-action 3.2 : Valoriser les ressources locales et préserver le patrimoine</t>
  </si>
  <si>
    <t>Fiche-action 3.1 : soutenir les initiatives innovantes et l'expérimentation des acteurs locaux</t>
  </si>
  <si>
    <t>ambition 1/4/7</t>
  </si>
  <si>
    <t>Groupement d’achat pour du matériel, mise en commun d’outils
• Action oeuvrant pour l’insertion professionnelle et/ou sociale
Inventaire des ressources du territoire pour la mise en réseau autour d'un projet innovant
 Création des lieux de débats, d'échanges, de sensibilisation aux enjeux du territoire
  Expérimentation sur les mobilités alternatives</t>
  </si>
  <si>
    <t>nbre initiatives soutenues
Part de la population touchée</t>
  </si>
  <si>
    <t>ambition 1/2/8/9/10</t>
  </si>
  <si>
    <t xml:space="preserve">Etudes programmatiques et opérationnelles 
Structuration de filières locales (Armagnac) 
• Appui à l’émergence de filières de valorisation de co-produits et sous-produits naturels 
• Préfiguration d’un Projet Alimentaire de territoire 
• Création de régies maraîchères ou de vergers/potagers citoyens 
• Requalification d’espaces naturels patrimoniaux 
</t>
  </si>
  <si>
    <t xml:space="preserve"> Nbre initiatives dédiées à l'orientation et l'emploi
 Part des jeunes mobilisés</t>
  </si>
  <si>
    <t xml:space="preserve">Soutien aux échanges entre partenaires, permettant d’explorer la faisabilité d’une coopération
• Réalisation d’un projet en commun : élaboration d’un site web, d’une publication commune, d’un séminaire de formation, implication commune dans des travaux de recherche…etc
 </t>
  </si>
  <si>
    <t xml:space="preserve">Etat
Région
Département
EPCI
Commune
Caisse de retraite
Mutuelles
Mécénat
</t>
  </si>
  <si>
    <t xml:space="preserve"> Nbre initiatives dédiées à l'alimentation durable
 Part des produits locaux et biologiques dans la restauration collective
 Taux d'artificialisation des sols</t>
  </si>
  <si>
    <t>Région</t>
  </si>
  <si>
    <t>structure porteuse GAL</t>
  </si>
  <si>
    <t>-</t>
  </si>
  <si>
    <t xml:space="preserve">- Nombre de projets instruits 
- Nombre de Comités de Programmation 
- Nombre de journées consacrées au réseau 
- Nombre de jours consacrés au suivi du programme et à l'évaluation 
- Nombre de rapports évaluatifs 
- Nombre de jours consacrés à la communication du programme 
- Nombre d'actions de communication menées 
</t>
  </si>
  <si>
    <t xml:space="preserve">- Frais de personnel et frais de fonctionnement directement liés à la mission 
- Achat d'équipement et de matériel 
- Frais de communication et de promotion (conception, édition) 
- Ingénierie externe (formation, appui technique, etc.) 
</t>
  </si>
  <si>
    <t>p57
La mobilisation des acteurs se fera également à travers l’organisation de temps forts thématiques. Les Rencontres Economiques Territoriales sont à cet effet des rendez-vous annuels privilégiés d’échanges entre élus et acteurs économiques du territoire, et des espaces de dialogues à même de construire des projets locaux. Cet événementiel a vocation à être pérennisé, mais d’autres pourraient être imaginés à l’échelle du territoire de projet pour fédérer toujours plus les acteurs et possiblement identifier de nouvelles personnes ressources.</t>
  </si>
  <si>
    <t>Statuts ok
2 ETP, et différents chargés de mission thématiques</t>
  </si>
  <si>
    <t>Le Comité de programmation 2021-2027 sera constitué de 22 membres votants et de leurs 22 suppléants divisés en deux groupes d’intérêt Public/Privé. Afin de respecter le juste contrôle des décisions et considérant l’article 31 et 33 du RPDC du 24 juin 2021, chaque groupe disposera de 50% des votes. Le collège public sera composé d’élus des collectivités du territoire de projet, d’un élu du Conseil Départemental. Le collège privé sera composé de socio-professionnels répartis en fonction des 4 EPCI afin de garantir une égalité territoriale dans la représentation. Enfin un taux de présence minimum de 50% sera à respecter lors de chaque Comité de programmation pour pouvoir atteindre le quorum.</t>
  </si>
  <si>
    <t>Depuis 2002, le territoire Haute Lande Armagnac connaît une croissance démographique constante. Cette hausse a pour effet de créer de fortes tensions sur le marché du logement qui se concrétisent par des difficultés d’accès à l’habitat. Afin de répondre à cette problématique et à l’enjeu du bien-être de la population, cette fiche-action a pour objectif de soutenir tout autant la création de logements sociaux que l’émergence de solutions nouvelles à des besoins spécifiques d’accueil : jeunes, personnes en situation de handicap, saisonniers agricoles, intermittents…etc.
Ainsi, seront accompagnés des bailleurs souhaitant entreprendre des travaux de rénovation du bâti, pour remettre sur le marché des logements sociaux. Ces projets devront intégrer, dans la mesure du possible, des critères qualitatifs environnementaux comme l’usage de matériaux biosourcés et locaux. L'idée forte serait de pouvoir inclure très en amont les acteurs de la filière construction bois, de vérifier les effets physiologiques et psychologiques de l’influence de ce matériau sur le confort des usagers (programme R&amp;D franco-japonais City Zen Wood), avec la possibilité de transférer via des opérations-pilotes, des protocoles de qualification du confort et du bien-être des usagers.
En addition, les études programmatiques et opérationnelles seront également aidées afin d’accompagner les projets de conception et de réalisation d’habitat. Enfin, au regard du caractère innovant du dispositif multi-fonds LEADER / OS5, les expérimentations visant à lever les verrous techniques et organisationnels pour ce type de projets pourront aussi être cofinancées.
L’effet attendu de cette fiche-action est le renforcement de l’offre locative sur le territoire grâce à la (re-) qualification et l’augmentation du nombre de logements sociaux. En outre, le développement local par les acteurs locaux devrait faciliter la construction d’un plan d’actions partagé et pluriel à même de répondre à la problématique complexe de l’habitat, tout en soutenant la filière locale du pin maritime.
Le financement de certaines opérations, et notamment des investissements matériels, au titre de cette fiche-action, pourra être soumis à sélection dans le cadre d’appels à projets ou appels à manifestation d’intérêt.</t>
  </si>
  <si>
    <t>Comme expliqué précédemment dans le diagnostic, le territoire Haute Lande Armagnac est organisé autour d’un réseau de bourgs qui permet à la population d’accéder aux services de base marchands et non-marchands. Cependant, les distances sont importantes et certaines communes sont éloignées de ces centralités. C’est dans ce contexte territorial qu’est mobilisée cette fiche-action et le soutien aux équipements de proximité, avec pour but de diminuer le temps d’accès à un « panier de services ».
Compte-tenu de la situation fragile en matière d’offre de soins, le GAL sera attentif aux actions de renforcement du maillage des services socio-médicaux et sanitaires. Il entend également anticiper les évolutions dans les pratiques médicales à même d’améliorer l’exercice des professionnels de santé (innovation technologique), faciliter la prospection de nouveaux praticiens et financer les dispositifs de santé expérimentaux sur le territoire de projet.
En outre, une attention particulière sera donnée aux projets de prévention et/ou aux initiatives ciblées auprès des populations en situation de handicap.
L’un des freins les plus importants dans la mise en place d’un système de soin structuré et efficace sur le territoire provient du nombre important d’acteurs et de disciplines sur un territoire particulièrement étendu. Ainsi, la plus-value du DLAL se situera sur sa capacité à soutenir la mise en réseau des acteurs et faciliter un portage coordonné à l’échelle du territoire de projet pour mieux cibler les actions. Et ce en lien avec le Contrat Local de Santé et la Communauté Professionnelle Territoriale de Santé (CPTS) Haute Lande Armagnac.</t>
  </si>
  <si>
    <t>Face à l’enjeu d’attractivité du territoire, le GAL souhaite soutenir des projets matériels ou immatériels vecteurs de rayonnement économique et de qualité de vie pour les habitants. Pour y parvenir cette fiche-action se concentrera sur le développement des centre-bourgs et du tourisme durable tout en prenant en compte les problématiques de consommation foncière et de coût écologique. Ainsi, les projets soutenus par le dispositif LEADER / OS5 devront présenter des critères qualitatifs et environnementaux ambitieux. Concernant la mobilité quotidienne, cette fiche-action prendra en charge les actions s’inscrivant dans une démarche de report modal permettant de favoriser les mobilités douces.
En outre, grâce à la mission revitalisation rurale, le Pôle Haute Lande dispose d’une vue d’ensemble sur les projets projetés par les communes et les EPCI. Ceci permet donc au GAL de soutenir et de sélectionner en priorité les initiatives les plus ambitieuses, les plus innovantes et d’intérêt stratégique.</t>
  </si>
  <si>
    <t>Les élus locaux souhaitent faire de la vitalité culturelle et sportive du territoire une composante du projet d’accueil en Haute Lande Armagnac. Aussi, l'ambition de cette fiche-action est de d’accompagner la création de nouveaux contenus, nouveaux événements, nouveaux lieux à même de matérialiser les valeurs du territoire. La présence d'acteurs forts (les clubs sportifs, les offices de tourisme, l'Ecomusée de Marquèze, les Cercles, la salle de spectacle des Cigales à Luxey...) est un atout pour assurer le développement de temps d'apprentissage et d'échanges. Ils sont en effet reconnus pour leur production riche, mais aussi leur capacité à initier des partenariats. Une attention particulière devra être portée sur le caractère didactique des projets, et sur leurs modalités de transmission et d'appropriation par le plus grand nombre par souci d’inclusion. L’itinérance de l’offre et/ou sa dématérialisation peut être des volets intéressants à intégrer tout comme le degré d’éco-responsabilité de chaque manifestation soutenue.</t>
  </si>
  <si>
    <t>Un territoire est la combinaison entre une zone géographique donnée et une population qui y habite et agit, ferment de la vie locale. C’est pourquoi chaque programmation LEADER a été l’occasion pour le GAL Haute Lande Armagnac de soutenir les initiatives citoyennes et associatives dans leur volonté de transformer et améliorer la vitalité rurale. Ainsi cette ambition d’accompagner et d’encourager les pratiques collectives sont renouvelées dans le cadre de la programmation 2021-2027. Par conséquent cette fiche-action est mobilisée pour aider tout projet intégrant une démarche collective, de mutualisation, d’expérimentation ou d’insertion professionnelle sociale ou numérique, sans oublier les actions cherchant à développer l’économie sociale et solidaire sur le territoire de projet. Le GAL sera attentif à la dimension participative, notamment en direction de la jeunesse, des projets soutenus.
Les propriétés protéiformes que peuvent prendre ces projets sont tout particulièrement adaptées dans le cas du DLAL, où la recherche d’innovation et l’expérimentation sont particulièrement valorisées et aidées contrairement aux dispositifs de subventionnement plus conventionnels.</t>
  </si>
  <si>
    <t>Le territoire Haute Lande Armagnac étant un territoire exclusivement rural, la valorisation de ses ressources naturelles et la préservation de son patrimoine naturel est un enjeu primordial. En ce sens, cette fiche-action a pour but de soutenir les acteurs ayant des projets visant à la reterritorialisation alimentaire (circuit court) ainsi que toute action visant à sensibiliser le public à une consommation locale de qualité. Et sont aussi concernés, tous les projets souhaitant intervenir sur les filières de qualité que cela soit pour la constitution et la formation de réseaux d’acteurs, l’émergence d’une production locale, d’étude de développement s’inscrivant dans une démarche collective ou toutes opérations de communication et de promotion. Les actions visant à mettre en valeur les aménités rurales, environnementales et paysagères ainsi que ceux cherchant à requalifier les sites naturels seront également soutenus. Enfin, pour garantir une évolution positive des pratiques, les actions « tout public » de sensibilisation, d'apprentissage au développement durable et d’éducation à l’environnement seront soutenues comme l’organisation de conférence, de débats, d'expositions, d'animations, de sentiers découvertes, etc…
La structuration des filières de qualité et le renforcement des chaînes d’approvisionnement alimentaires en circuit-court nécessitent une mise en relation importante des différents acteurs. Ainsi l’effet mise en réseau, caractéristique du DLAL, permettra de renforcer les interactions entre ces intermédiaires.</t>
  </si>
  <si>
    <t>Pour 2021-2027, l’enjeu est de continuer à promouvoir la culture du partenariat et d’ouvrir des porteurs de projet du territoire à de nouvelles pratiques et/ou de nouvelles cultures. La coopération est de fait pensée comme une modalité de déploiement de la stratégie territoriale Haute Lande Armagnac et devrait donc entrer en résonance avec l’un des trois objectifs stratégiques retenus pour le programme multi-fonds.
Quelques thématiques clés semblent se dessiner comme pistes à investiguer avec d’autres partenaires, à l’échelle de l’Etat membre ou de l’Europe : l’accueil des saisonniers agricoles et la question de l’attractivité des métiers du médico-social. Des partenariats avec d’autres territoires engagés dans des Contrats d’Objectifs Territoriaux à l’échelle régionale ou nationale pourraient également avoir un effet accélérateur sur la mise en oeuvre des plans d’actions (mobilité, déchets, énergie renouvelable…etc.). Le territoire reste cependant ouvert aux opportunités qui se manifesteraient et qui pourraient conforter l'une ou l'autre de ses orientations prioritaires.</t>
  </si>
  <si>
    <t>La mission d’animation du programme consiste à :
- Accueillir et conseiller les porteurs de projets (accueil, informations, aide au montage)
- Faire émerger des projets (animation de groupes de travail, réunions)
- Animer le réseau des techniciens
- Faire vivre le partenariat (socioprofessionnels, administrations)
- Recueillir les dossiers et les instruire
- Préparer les réunions du Comité de Programmation (fiches-projets, notes)
- Élaborer les comptes-rendus des réunions des Comités de Programmation
- Assurer le suivi des maîtres d’ouvrage
- Communiquer sur le programme multi-fonds (supports, manifestations, réunions)
- Réaliser les états qualitatifs et quantitatifs d’avancement du programme
- Accompagner les évaluations du programme
- Participer aux actions du réseau.
Les fonctions suivantes seront assurées par la personne en charge de la gestion au sein du GAL :
- Constituer les dossiers administratifs des opérations
- Saisir et tenir à jour sur OSIRIS tous les dossiers
- Assurer le secrétariat multi-fonds (courriers, accusés réception, notifications)
- Assurer le suivi des opérations (calendrier, remontée des factures, visites sur place)
- Accompagner les maîtres d'ouvrage dans la constitution de leur dossier de demande de paiement
- Suivre les demandes de paiement transmises à l'ASP, organisme payeur
- Réaliser les documents liés aux appels de fonds
- Archiver les dossiers.
L'équipe technique d'animation-fonctionnement du GAL Haute Lande Armagnac, composée d'un animateur et d'un gestionnaire et mobilisée à hauteur de 1,5 à 2 ETP par an, sera également responsable du volet communication et suivi-évaluation du programme multi-fonds.</t>
  </si>
  <si>
    <t xml:space="preserve"> </t>
  </si>
  <si>
    <t xml:space="preserve">vigilance sur eligibilité des porteurs de   projets publics en fonction des dispositifs
</t>
  </si>
  <si>
    <t>EVALUATION GLOBALE</t>
  </si>
  <si>
    <t>Identique</t>
  </si>
  <si>
    <t>2 496,44 € FEADER</t>
  </si>
  <si>
    <t>En annexe</t>
  </si>
  <si>
    <t>Avec logigramme</t>
  </si>
  <si>
    <t>Mécanismes de gestion et animation sont détaillés ensemble. Probabilité de passer de 1,5 ETP actuellement à 2 ETP dans le futur pour garantir une gestion et un accompagnement des projets dans les meilleures conditions.</t>
  </si>
  <si>
    <t>CP qui pourrait devenir CP élargi en prenant la forme d'un comité de projets.
Comité technique en complément, ainsi que organisation de temps forts tels que les Rencontres économiques territoriales (rdv privilégiés d'échanges entre élus et acteurs économiques du territoire).</t>
  </si>
  <si>
    <t>Aucune commune &gt; 25 000 habitants.</t>
  </si>
  <si>
    <t>Appui sur diagnostics territoriaux des différents contrats sur le périmètre géographique: Contrat local de santé, contrat de relance et de transition écologique, contrat d'objectifs territorial, ainsi que  données issues de la DATAR 2022 / EDATER / données de l'observatoire des territoires et du service de l'informatique géographie de l'Etat en Nouvelle-Aquitaine.
Etat des lieux précis et objectifs.</t>
  </si>
  <si>
    <t>Prise en compte des enjeux liés au rural (population, economie , forêt, santé, mobilité, environnement).</t>
  </si>
  <si>
    <t>Logigramme présent.
Démarche à l'échelle du territoire : enjeux territoriaux identifiés grâce au diagnostic, puis sélection des objectifs par les acteurs locaux. La ligne directrice des acteurs locaux  = placer l'humain au coeur de la stratégie.
4 enjeux et 3 objectifs prioritaires.
Pas d'économie bleue.</t>
  </si>
  <si>
    <t>cf D13
Appui sur diagnostics territoriaux  des différents contrats sur le périmètre géographique : Contrat local de santé, contrat de relance et de transition écologique, contrat d'objectifs territorial, ainsi que  données issues de la DATAR 2022 / EDATER / données de l'observatoire des territoires et du service de l'informatique géographie de l'Etat en Nouvelle-Aquitaine.
Les partenaires ont été invités à la concertation de la stratégie.</t>
  </si>
  <si>
    <t>Le lien avec Neo Terra est développé sur chaque fiche-action.</t>
  </si>
  <si>
    <t>Les fiches-actions favorisent le soutien des initiatives innovantes, expérimentations, favorisation de l'échange et de la mise en réseau.
1 FA coopération (FEDER).</t>
  </si>
  <si>
    <t>La compatibilité des typologies d'actions avec socle OS5 FEDER sera à préciser au moment du conventionnement (cf. onglet "plan d'actions").
Logigramme présent.
1 FA coopération.
1 FA animation.</t>
  </si>
  <si>
    <t>1FA =1 fonds
Pas de ligne de partage par montant plafond d'investissement.
Les lignes de partage seront à préciser au moment du conventionnement (voir onglet "plan d'actions").</t>
  </si>
  <si>
    <t xml:space="preserve">1,5 ETP, voire 2 ETP vu le montant de l'enveloppe LEADER supérieure à la programmation 14-20. Cela permettra d'acroître l'efficacité de l'équipe, en lien avec la stratégie et le plan d'actions.
ETP au sein de la structure porteuse du GAL.
Equipe déjà installée. GAL structuré.
</t>
  </si>
  <si>
    <t>Comité technique composé de l’équipe du Pôle Haute Lande et des DGS des quatre Communautés de communes du territoire de projet sera mobilisé une fois par trimestre pour suivre l’avancement du programme multi-fonds 2021-2027. Le Parc Naturel Régional des Landes de Gascogne sera associé aux échanges suivant les besoins.</t>
  </si>
  <si>
    <t>Le Comité technique (composé de l’équipe du Pôle Haute Lande et des DGS des quatre Communautés de communes du territoire de projet) sera mobilisé une fois par trimestre pour suivre l’avancement du programme multi-fonds 2021-2027. Le Parc Naturel Régional des Landes de Gascogne sera associé aux échanges suivant les besoins.</t>
  </si>
  <si>
    <t>Le Groupe d’Action Locale (GAL), animé par le Pôle Haute Lande, a fait le choix d’organiser une journée de concertation le 10 mai, rassemblant un ensemble hétérogène d’acteurs locaux provenant aussi bien de la sphère publique que privée.
Etaient invités les membres du comité de programmation de la période 2014-2020, des élus communaux et communautaires du territoire, les partenaires institutionnels comme la Région, le Département des Landes, le Parc Naturel Régional des Landes de Gascogne, le Centre de Gestion de la Fonction Publique des Landes, la Mission Locale des Landes, Pôle Emploi et les chambres consulaires. Concernant la sphère privée, les associations du territoire (secteur culturel, insertion professionnelle).
La finalité de cet événement était de rassembler les acteurs locaux du territoire afin que chacun puisse se saisir des enjeux territoriaux et prendre part à la rédaction de la stratégie multi-fonds 2021-2027 tout en apportant sa propre expertise au groupe de travail.</t>
  </si>
  <si>
    <r>
      <t xml:space="preserve">Points forts: </t>
    </r>
    <r>
      <rPr>
        <sz val="14"/>
        <color theme="1"/>
        <rFont val="Calibri"/>
        <family val="2"/>
        <scheme val="minor"/>
      </rPr>
      <t>candidature complète, précise, cohérente.</t>
    </r>
  </si>
  <si>
    <t xml:space="preserve">Points faibles : </t>
  </si>
  <si>
    <t>36/36</t>
  </si>
  <si>
    <t>Retour information complémentaire du territoire</t>
  </si>
  <si>
    <t xml:space="preserve">  Date envoi dossier complet : 17/06/2022
  Date envoi notification sélection : </t>
  </si>
  <si>
    <t xml:space="preserve">
Suggestion: possibilité d'appliquer un 2e quorum avec privé &gt; 50% (si justification pluralité collège privé) ?</t>
  </si>
  <si>
    <t>Précisions apportées le 23/08/2022 : 
le CoProg souhaite appliquer un 1er quorum à l'échelle de chaque collège (plus de la moitié des membres votants présents au sein de chaque collège) et un 2e quorum (stricte égalité des membres votants entre privé et public). Suite au calcul de ce 2e quorum, des membres pourront être exclus du vote par tirage au sort.</t>
  </si>
  <si>
    <t>Note initiale : 36/36</t>
  </si>
  <si>
    <r>
      <t xml:space="preserve">Délibération du PETR du 10/06/22 fournie 
+ délibérations des EPCI composant le territoire du GAL HLA pour désignation de la structure porteuse de la candidature 21-27. 
</t>
    </r>
    <r>
      <rPr>
        <sz val="11"/>
        <rFont val="Calibri"/>
        <family val="2"/>
        <scheme val="minor"/>
      </rPr>
      <t>+ courrier de soutien de EPCI à la candidature du GAL.
Délibérations des 4 EPCI validant le dossier candidature et désignant la structure porteuse de la programmation 21/27 fournies par mail le 30/09/2022.</t>
    </r>
  </si>
  <si>
    <r>
      <rPr>
        <b/>
        <sz val="11"/>
        <color theme="1"/>
        <rFont val="Wingdings"/>
        <charset val="2"/>
      </rPr>
      <t>x</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r>
      <rPr>
        <b/>
        <sz val="11"/>
        <rFont val="Calibri"/>
        <family val="2"/>
        <scheme val="minor"/>
      </rPr>
      <t xml:space="preserve">23/06/22 </t>
    </r>
    <r>
      <rPr>
        <sz val="11"/>
        <rFont val="Calibri"/>
        <family val="2"/>
        <scheme val="minor"/>
      </rPr>
      <t>(+ délibérations des 4 EPCI fournies le 30/09/2022).</t>
    </r>
  </si>
  <si>
    <r>
      <t xml:space="preserve">Informations complémentaires à apporter :
</t>
    </r>
    <r>
      <rPr>
        <sz val="14"/>
        <color theme="1"/>
        <rFont val="Calibri"/>
        <family val="2"/>
        <scheme val="minor"/>
      </rPr>
      <t>En ce qui concerne la gouvernance, le territoire souhaite accorder 50% des votes à chaque collège public et privé. Merci de préciser selon quelles modalités les membres votants en surnombre seront exclus du vote. Suggestion : avoir un 2e quorum avec plus de 50% de privé (avec argumentation sur la pluralité du collège privé).</t>
    </r>
  </si>
  <si>
    <t>Structure juridique porteuse du GAL</t>
  </si>
  <si>
    <r>
      <rPr>
        <sz val="11"/>
        <rFont val="Symbol"/>
        <family val="1"/>
        <charset val="2"/>
      </rPr>
      <t></t>
    </r>
    <r>
      <rPr>
        <sz val="11"/>
        <rFont val="Calibri"/>
        <family val="2"/>
        <scheme val="minor"/>
      </rPr>
      <t> Oui X</t>
    </r>
    <r>
      <rPr>
        <sz val="11"/>
        <rFont val="Symbol"/>
        <family val="1"/>
        <charset val="2"/>
      </rPr>
      <t xml:space="preserve"> </t>
    </r>
    <r>
      <rPr>
        <sz val="11"/>
        <rFont val="Calibri"/>
        <family val="2"/>
        <scheme val="minor"/>
      </rPr>
      <t xml:space="preserve">Non 
Si oui : périmètre concerné et territoire chef de file le cas échéant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</si>
</sst>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164" formatCode="#,##0\ &quot;€&quot;"/>
  </numFmts>
  <fonts count="30"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2"/>
      <color rgb="FF000000"/>
      <name val="Calibri"/>
      <family val="2"/>
    </font>
    <font>
      <sz val="7"/>
      <color rgb="FF000000"/>
      <name val="Times New Roman"/>
      <family val="1"/>
    </font>
    <font>
      <sz val="11"/>
      <color rgb="FF000000"/>
      <name val="Calibri Light"/>
      <family val="2"/>
      <scheme val="major"/>
    </font>
    <font>
      <sz val="13"/>
      <color theme="1"/>
      <name val="Calibri"/>
      <family val="2"/>
      <scheme val="minor"/>
    </font>
    <font>
      <b/>
      <sz val="11"/>
      <color theme="1"/>
      <name val="Wingdings"/>
      <charset val="2"/>
    </font>
    <font>
      <b/>
      <sz val="13"/>
      <color theme="1"/>
      <name val="Calibri"/>
      <family val="2"/>
      <scheme val="minor"/>
    </font>
    <font>
      <sz val="14"/>
      <color theme="1"/>
      <name val="Calibri"/>
      <family val="2"/>
      <scheme val="minor"/>
    </font>
    <font>
      <b/>
      <sz val="18"/>
      <name val="Calibri"/>
      <family val="2"/>
      <scheme val="minor"/>
    </font>
    <font>
      <i/>
      <sz val="11"/>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00B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29">
    <xf numFmtId="0" fontId="0" fillId="0" borderId="0" xfId="0"/>
    <xf numFmtId="0" fontId="0" fillId="0" borderId="1" xfId="0"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4"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0" fillId="13" borderId="1" xfId="0" applyFill="1" applyBorder="1" applyAlignment="1">
      <alignment horizontal="center" vertical="center" wrapText="1"/>
    </xf>
    <xf numFmtId="0" fontId="0" fillId="14" borderId="1" xfId="0" applyFill="1" applyBorder="1" applyAlignment="1">
      <alignment horizontal="center" vertical="center" wrapText="1"/>
    </xf>
    <xf numFmtId="0" fontId="0" fillId="13" borderId="1" xfId="0" applyFill="1" applyBorder="1" applyAlignment="1">
      <alignment vertical="center" wrapText="1"/>
    </xf>
    <xf numFmtId="3" fontId="0" fillId="0" borderId="1" xfId="0" applyNumberFormat="1" applyBorder="1" applyAlignment="1">
      <alignment wrapText="1"/>
    </xf>
    <xf numFmtId="2" fontId="0" fillId="0" borderId="1" xfId="0" applyNumberFormat="1" applyBorder="1" applyAlignment="1">
      <alignment wrapText="1"/>
    </xf>
    <xf numFmtId="2" fontId="0" fillId="0" borderId="0" xfId="0" applyNumberFormat="1"/>
    <xf numFmtId="3" fontId="1" fillId="0" borderId="1" xfId="0" applyNumberFormat="1" applyFont="1" applyBorder="1" applyAlignment="1">
      <alignment wrapText="1"/>
    </xf>
    <xf numFmtId="2" fontId="1" fillId="0" borderId="1" xfId="0" applyNumberFormat="1" applyFont="1" applyBorder="1" applyAlignment="1">
      <alignment wrapText="1"/>
    </xf>
    <xf numFmtId="0" fontId="10" fillId="0" borderId="1" xfId="0" applyFont="1" applyBorder="1" applyAlignment="1">
      <alignment vertical="top" wrapText="1"/>
    </xf>
    <xf numFmtId="3" fontId="0" fillId="0" borderId="1" xfId="0" applyNumberFormat="1" applyBorder="1" applyAlignment="1">
      <alignment vertical="top" wrapText="1"/>
    </xf>
    <xf numFmtId="2" fontId="0" fillId="0" borderId="1" xfId="0" applyNumberFormat="1" applyBorder="1" applyAlignment="1">
      <alignment vertical="top" wrapText="1"/>
    </xf>
    <xf numFmtId="0" fontId="0" fillId="0" borderId="1" xfId="0" applyBorder="1" applyAlignment="1">
      <alignment vertical="top" wrapText="1"/>
    </xf>
    <xf numFmtId="0" fontId="0" fillId="0" borderId="0" xfId="0" applyAlignment="1">
      <alignment vertical="top"/>
    </xf>
    <xf numFmtId="49" fontId="0" fillId="0" borderId="1" xfId="0" applyNumberFormat="1" applyBorder="1" applyAlignment="1">
      <alignment wrapText="1"/>
    </xf>
    <xf numFmtId="49" fontId="0" fillId="0" borderId="0" xfId="0" applyNumberFormat="1"/>
    <xf numFmtId="0" fontId="12" fillId="0" borderId="0" xfId="0" applyFont="1" applyAlignment="1">
      <alignment vertical="center"/>
    </xf>
    <xf numFmtId="0" fontId="16" fillId="14" borderId="1" xfId="0" applyFont="1" applyFill="1" applyBorder="1" applyAlignment="1">
      <alignment horizontal="center" vertical="center" wrapText="1"/>
    </xf>
    <xf numFmtId="0" fontId="0" fillId="13" borderId="1" xfId="0" applyFont="1" applyFill="1" applyBorder="1" applyAlignment="1">
      <alignment vertical="center" wrapText="1"/>
    </xf>
    <xf numFmtId="49" fontId="0" fillId="0" borderId="1" xfId="0" applyNumberFormat="1" applyBorder="1" applyAlignment="1">
      <alignment horizontal="left" vertical="top" wrapText="1"/>
    </xf>
    <xf numFmtId="0" fontId="0" fillId="0" borderId="1" xfId="0" applyBorder="1" applyAlignment="1">
      <alignment horizontal="left" vertical="top"/>
    </xf>
    <xf numFmtId="49" fontId="10" fillId="0" borderId="0" xfId="0" applyNumberFormat="1" applyFont="1" applyAlignment="1">
      <alignment horizontal="left" vertical="top" wrapText="1"/>
    </xf>
    <xf numFmtId="0" fontId="21" fillId="0" borderId="0" xfId="0" applyFont="1" applyAlignment="1">
      <alignment horizontal="left" vertical="top" wrapText="1"/>
    </xf>
    <xf numFmtId="0" fontId="23" fillId="0" borderId="0" xfId="0" applyFont="1" applyAlignment="1">
      <alignment horizontal="left" vertical="top" wrapText="1"/>
    </xf>
    <xf numFmtId="0" fontId="12" fillId="0" borderId="0" xfId="0" applyFont="1" applyAlignment="1">
      <alignment horizontal="left" vertical="top" wrapText="1"/>
    </xf>
    <xf numFmtId="0" fontId="10" fillId="0" borderId="0" xfId="0" applyFont="1" applyAlignment="1">
      <alignment horizontal="left" vertical="top" wrapText="1"/>
    </xf>
    <xf numFmtId="0" fontId="10" fillId="0" borderId="0" xfId="0" quotePrefix="1" applyFont="1" applyAlignment="1">
      <alignment horizontal="left" vertical="top" wrapText="1"/>
    </xf>
    <xf numFmtId="0" fontId="0" fillId="0" borderId="1" xfId="0" quotePrefix="1" applyBorder="1" applyAlignment="1">
      <alignment horizontal="left" vertical="top" wrapText="1"/>
    </xf>
    <xf numFmtId="0" fontId="16" fillId="0" borderId="1" xfId="0" applyFont="1" applyBorder="1" applyAlignment="1">
      <alignment horizontal="left" vertical="center" wrapText="1"/>
    </xf>
    <xf numFmtId="0" fontId="24" fillId="0" borderId="1" xfId="0" applyFont="1" applyBorder="1" applyAlignment="1">
      <alignment horizontal="center" vertical="center" wrapText="1"/>
    </xf>
    <xf numFmtId="14" fontId="0" fillId="0" borderId="1" xfId="0" applyNumberFormat="1" applyBorder="1" applyAlignment="1">
      <alignment horizontal="left" vertical="center" wrapText="1"/>
    </xf>
    <xf numFmtId="10" fontId="16" fillId="0" borderId="1" xfId="0" applyNumberFormat="1" applyFont="1" applyBorder="1" applyAlignment="1">
      <alignment horizontal="left" vertical="center" wrapText="1"/>
    </xf>
    <xf numFmtId="0" fontId="26" fillId="0" borderId="1" xfId="0" applyFont="1" applyBorder="1" applyAlignment="1">
      <alignment horizontal="center" vertical="center" wrapText="1"/>
    </xf>
    <xf numFmtId="0" fontId="1" fillId="8" borderId="1" xfId="0" applyFont="1" applyFill="1" applyBorder="1" applyAlignment="1">
      <alignment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28" fillId="2" borderId="2" xfId="0" applyFont="1" applyFill="1" applyBorder="1" applyAlignment="1">
      <alignment horizontal="center" vertical="center"/>
    </xf>
    <xf numFmtId="0" fontId="28" fillId="2" borderId="3" xfId="0" applyFont="1" applyFill="1" applyBorder="1" applyAlignment="1">
      <alignment horizontal="center" vertical="center"/>
    </xf>
    <xf numFmtId="0" fontId="16" fillId="0" borderId="0" xfId="0" applyFont="1"/>
    <xf numFmtId="0" fontId="11" fillId="3" borderId="1" xfId="0" applyFont="1" applyFill="1" applyBorder="1" applyAlignment="1">
      <alignment horizontal="left" vertical="center" wrapText="1"/>
    </xf>
    <xf numFmtId="0" fontId="11" fillId="0" borderId="0" xfId="0" applyFont="1"/>
    <xf numFmtId="3" fontId="16" fillId="0" borderId="1" xfId="0" applyNumberFormat="1" applyFont="1" applyBorder="1" applyAlignment="1">
      <alignment horizontal="left" vertical="center" wrapText="1"/>
    </xf>
    <xf numFmtId="0" fontId="16" fillId="4" borderId="1" xfId="0" applyFont="1" applyFill="1" applyBorder="1" applyAlignment="1">
      <alignment horizontal="left" vertical="center" wrapText="1"/>
    </xf>
    <xf numFmtId="6" fontId="29" fillId="3" borderId="1" xfId="0" applyNumberFormat="1" applyFont="1" applyFill="1" applyBorder="1" applyAlignment="1">
      <alignment horizontal="left" vertical="center" wrapText="1"/>
    </xf>
    <xf numFmtId="3" fontId="11" fillId="0" borderId="1" xfId="0" applyNumberFormat="1" applyFont="1" applyBorder="1" applyAlignment="1">
      <alignment horizontal="left" vertical="center" wrapText="1"/>
    </xf>
    <xf numFmtId="164" fontId="11" fillId="0" borderId="1" xfId="0" applyNumberFormat="1" applyFont="1" applyBorder="1" applyAlignment="1">
      <alignment horizontal="left" vertical="center" wrapText="1"/>
    </xf>
    <xf numFmtId="0" fontId="11" fillId="4" borderId="1"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16" fillId="0" borderId="1" xfId="0" applyFont="1" applyBorder="1" applyAlignment="1">
      <alignment horizontal="left" vertical="center"/>
    </xf>
    <xf numFmtId="0" fontId="16" fillId="0" borderId="0" xfId="0" applyFont="1" applyAlignment="1">
      <alignment horizontal="left" vertical="center"/>
    </xf>
    <xf numFmtId="3" fontId="0" fillId="0" borderId="0" xfId="0" applyNumberFormat="1"/>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election activeCell="I7" sqref="I7"/>
    </sheetView>
  </sheetViews>
  <sheetFormatPr baseColWidth="10" defaultRowHeight="15" x14ac:dyDescent="0.25"/>
  <cols>
    <col min="1" max="1" width="42.7109375" style="127" customWidth="1"/>
    <col min="2" max="2" width="82.85546875" style="127" customWidth="1"/>
    <col min="3" max="16384" width="11.42578125" style="116"/>
  </cols>
  <sheetData>
    <row r="1" spans="1:8" ht="51" customHeight="1" x14ac:dyDescent="0.25">
      <c r="A1" s="114" t="s">
        <v>0</v>
      </c>
      <c r="B1" s="115"/>
    </row>
    <row r="2" spans="1:8" ht="35.25" customHeight="1" x14ac:dyDescent="0.25">
      <c r="A2" s="117" t="s">
        <v>1</v>
      </c>
      <c r="B2" s="117" t="s">
        <v>129</v>
      </c>
      <c r="C2" s="118"/>
      <c r="D2" s="118"/>
      <c r="E2" s="118"/>
      <c r="F2" s="118"/>
      <c r="G2" s="118"/>
      <c r="H2" s="118"/>
    </row>
    <row r="3" spans="1:8" ht="35.25" customHeight="1" x14ac:dyDescent="0.25">
      <c r="A3" s="70" t="s">
        <v>226</v>
      </c>
      <c r="B3" s="70" t="s">
        <v>130</v>
      </c>
    </row>
    <row r="4" spans="1:8" ht="35.25" customHeight="1" x14ac:dyDescent="0.25">
      <c r="A4" s="70" t="s">
        <v>3</v>
      </c>
      <c r="B4" s="70" t="s">
        <v>131</v>
      </c>
    </row>
    <row r="5" spans="1:8" ht="45" x14ac:dyDescent="0.25">
      <c r="A5" s="70" t="s">
        <v>4</v>
      </c>
      <c r="B5" s="70" t="s">
        <v>132</v>
      </c>
    </row>
    <row r="6" spans="1:8" ht="35.25" customHeight="1" x14ac:dyDescent="0.25">
      <c r="A6" s="70" t="s">
        <v>2</v>
      </c>
      <c r="B6" s="119">
        <v>43319</v>
      </c>
    </row>
    <row r="7" spans="1:8" ht="35.25" customHeight="1" x14ac:dyDescent="0.25">
      <c r="A7" s="70" t="s">
        <v>61</v>
      </c>
      <c r="B7" s="70" t="s">
        <v>133</v>
      </c>
    </row>
    <row r="8" spans="1:8" ht="35.25" customHeight="1" x14ac:dyDescent="0.25">
      <c r="A8" s="70" t="s">
        <v>80</v>
      </c>
      <c r="B8" s="70">
        <v>0</v>
      </c>
    </row>
    <row r="9" spans="1:8" ht="35.25" customHeight="1" x14ac:dyDescent="0.25">
      <c r="A9" s="120" t="s">
        <v>38</v>
      </c>
      <c r="B9" s="120" t="s">
        <v>196</v>
      </c>
      <c r="C9" s="118"/>
      <c r="D9" s="118"/>
      <c r="E9" s="118"/>
      <c r="F9" s="118"/>
      <c r="G9" s="118"/>
      <c r="H9" s="118"/>
    </row>
    <row r="10" spans="1:8" ht="35.25" customHeight="1" x14ac:dyDescent="0.25">
      <c r="A10" s="70" t="s">
        <v>39</v>
      </c>
      <c r="B10" s="70" t="s">
        <v>227</v>
      </c>
    </row>
    <row r="11" spans="1:8" ht="35.25" customHeight="1" x14ac:dyDescent="0.25">
      <c r="A11" s="70" t="s">
        <v>63</v>
      </c>
      <c r="B11" s="70" t="s">
        <v>134</v>
      </c>
    </row>
    <row r="12" spans="1:8" ht="35.25" customHeight="1" x14ac:dyDescent="0.25">
      <c r="A12" s="117" t="s">
        <v>7</v>
      </c>
      <c r="B12" s="121">
        <v>2245398</v>
      </c>
    </row>
    <row r="13" spans="1:8" ht="35.25" customHeight="1" x14ac:dyDescent="0.25">
      <c r="A13" s="70" t="s">
        <v>5</v>
      </c>
      <c r="B13" s="122">
        <v>1249522</v>
      </c>
    </row>
    <row r="14" spans="1:8" ht="35.25" customHeight="1" x14ac:dyDescent="0.25">
      <c r="A14" s="70" t="s">
        <v>6</v>
      </c>
      <c r="B14" s="123">
        <v>995876</v>
      </c>
    </row>
    <row r="15" spans="1:8" ht="35.25" customHeight="1" x14ac:dyDescent="0.25">
      <c r="A15" s="120" t="s">
        <v>8</v>
      </c>
      <c r="B15" s="124">
        <v>0</v>
      </c>
    </row>
    <row r="16" spans="1:8" ht="35.25" customHeight="1" x14ac:dyDescent="0.25">
      <c r="A16" s="117" t="s">
        <v>40</v>
      </c>
      <c r="B16" s="125" t="s">
        <v>197</v>
      </c>
    </row>
    <row r="17" spans="1:2" ht="35.25" customHeight="1" x14ac:dyDescent="0.25">
      <c r="A17" s="126" t="s">
        <v>105</v>
      </c>
      <c r="B17" s="126" t="s">
        <v>135</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106" zoomScaleNormal="106" workbookViewId="0">
      <selection sqref="A1:XFD4"/>
    </sheetView>
  </sheetViews>
  <sheetFormatPr baseColWidth="10" defaultRowHeight="15" x14ac:dyDescent="0.25"/>
  <cols>
    <col min="1" max="1" width="61.85546875" style="5" customWidth="1"/>
    <col min="2" max="2" width="40.85546875" style="5" customWidth="1"/>
    <col min="3" max="4" width="11.42578125" style="6"/>
    <col min="5" max="5" width="37.85546875" style="6" customWidth="1"/>
  </cols>
  <sheetData>
    <row r="1" spans="1:5" ht="51.75" customHeight="1" x14ac:dyDescent="0.25">
      <c r="A1" s="81" t="s">
        <v>9</v>
      </c>
      <c r="B1" s="82"/>
      <c r="C1" s="82"/>
      <c r="D1" s="82"/>
      <c r="E1" s="83"/>
    </row>
    <row r="2" spans="1:5" s="2" customFormat="1" ht="41.25" customHeight="1" x14ac:dyDescent="0.25">
      <c r="A2" s="87" t="s">
        <v>100</v>
      </c>
      <c r="B2" s="89" t="s">
        <v>106</v>
      </c>
      <c r="C2" s="91" t="s">
        <v>10</v>
      </c>
      <c r="D2" s="91"/>
      <c r="E2" s="92" t="s">
        <v>11</v>
      </c>
    </row>
    <row r="3" spans="1:5" s="2" customFormat="1" ht="41.25" customHeight="1" x14ac:dyDescent="0.25">
      <c r="A3" s="88"/>
      <c r="B3" s="90"/>
      <c r="C3" s="3" t="s">
        <v>12</v>
      </c>
      <c r="D3" s="4" t="s">
        <v>13</v>
      </c>
      <c r="E3" s="93"/>
    </row>
    <row r="4" spans="1:5" ht="41.25" customHeight="1" x14ac:dyDescent="0.25">
      <c r="A4" s="1" t="s">
        <v>64</v>
      </c>
      <c r="B4" s="1" t="s">
        <v>14</v>
      </c>
      <c r="C4" s="71" t="s">
        <v>136</v>
      </c>
      <c r="D4" s="7"/>
      <c r="E4" s="72">
        <v>44729</v>
      </c>
    </row>
    <row r="5" spans="1:5" ht="186" customHeight="1" x14ac:dyDescent="0.25">
      <c r="A5" s="1" t="s">
        <v>81</v>
      </c>
      <c r="B5" s="1" t="s">
        <v>15</v>
      </c>
      <c r="C5" s="71" t="s">
        <v>136</v>
      </c>
      <c r="D5" s="7"/>
      <c r="E5" s="24" t="s">
        <v>223</v>
      </c>
    </row>
    <row r="6" spans="1:5" ht="45.95" customHeight="1" x14ac:dyDescent="0.25">
      <c r="A6" s="1" t="s">
        <v>82</v>
      </c>
      <c r="B6" s="1" t="s">
        <v>62</v>
      </c>
      <c r="C6" s="71" t="s">
        <v>136</v>
      </c>
      <c r="D6" s="7"/>
      <c r="E6" s="7" t="s">
        <v>198</v>
      </c>
    </row>
    <row r="7" spans="1:5" ht="108.95" customHeight="1" x14ac:dyDescent="0.25">
      <c r="A7" s="7" t="s">
        <v>17</v>
      </c>
      <c r="B7" s="7" t="s">
        <v>16</v>
      </c>
      <c r="C7" s="71" t="s">
        <v>136</v>
      </c>
      <c r="D7" s="7"/>
      <c r="E7" s="24" t="s">
        <v>91</v>
      </c>
    </row>
    <row r="8" spans="1:5" ht="87" customHeight="1" x14ac:dyDescent="0.25">
      <c r="A8" s="7" t="s">
        <v>18</v>
      </c>
      <c r="B8" s="7" t="s">
        <v>16</v>
      </c>
      <c r="C8" s="71" t="s">
        <v>136</v>
      </c>
      <c r="D8" s="7"/>
      <c r="E8" s="22"/>
    </row>
    <row r="9" spans="1:5" ht="41.25" customHeight="1" x14ac:dyDescent="0.25">
      <c r="A9" s="7" t="s">
        <v>19</v>
      </c>
      <c r="B9" s="7" t="s">
        <v>16</v>
      </c>
      <c r="C9" s="71" t="s">
        <v>136</v>
      </c>
      <c r="D9" s="7"/>
      <c r="E9" s="7"/>
    </row>
    <row r="10" spans="1:5" ht="41.25" customHeight="1" x14ac:dyDescent="0.25">
      <c r="A10" s="7" t="s">
        <v>20</v>
      </c>
      <c r="B10" s="7" t="s">
        <v>16</v>
      </c>
      <c r="C10" s="71" t="s">
        <v>136</v>
      </c>
      <c r="D10" s="7"/>
      <c r="E10" s="7" t="s">
        <v>199</v>
      </c>
    </row>
    <row r="11" spans="1:5" ht="41.25" customHeight="1" x14ac:dyDescent="0.25">
      <c r="A11" s="8" t="s">
        <v>65</v>
      </c>
      <c r="B11" s="7" t="s">
        <v>24</v>
      </c>
      <c r="C11" s="71" t="s">
        <v>136</v>
      </c>
      <c r="D11" s="7"/>
      <c r="E11" s="7"/>
    </row>
    <row r="12" spans="1:5" ht="41.25" customHeight="1" x14ac:dyDescent="0.25">
      <c r="A12" s="8" t="s">
        <v>66</v>
      </c>
      <c r="B12" s="7" t="s">
        <v>25</v>
      </c>
      <c r="C12" s="71" t="s">
        <v>136</v>
      </c>
      <c r="D12" s="7"/>
      <c r="E12" s="7"/>
    </row>
    <row r="13" spans="1:5" ht="95.25" customHeight="1" x14ac:dyDescent="0.25">
      <c r="A13" s="8" t="s">
        <v>21</v>
      </c>
      <c r="B13" s="7" t="s">
        <v>25</v>
      </c>
      <c r="C13" s="71" t="s">
        <v>136</v>
      </c>
      <c r="D13" s="7"/>
      <c r="E13" s="7" t="s">
        <v>200</v>
      </c>
    </row>
    <row r="14" spans="1:5" ht="120" x14ac:dyDescent="0.25">
      <c r="A14" s="8" t="s">
        <v>22</v>
      </c>
      <c r="B14" s="7" t="s">
        <v>26</v>
      </c>
      <c r="C14" s="71" t="s">
        <v>136</v>
      </c>
      <c r="D14" s="7"/>
      <c r="E14" s="7" t="s">
        <v>201</v>
      </c>
    </row>
    <row r="15" spans="1:5" ht="55.5" customHeight="1" x14ac:dyDescent="0.25">
      <c r="A15" s="8" t="s">
        <v>56</v>
      </c>
      <c r="B15" s="7" t="s">
        <v>28</v>
      </c>
      <c r="C15" s="71" t="s">
        <v>136</v>
      </c>
      <c r="D15" s="7"/>
      <c r="E15" s="7" t="s">
        <v>31</v>
      </c>
    </row>
    <row r="16" spans="1:5" ht="41.25" customHeight="1" x14ac:dyDescent="0.25">
      <c r="A16" s="7" t="s">
        <v>23</v>
      </c>
      <c r="B16" s="7" t="s">
        <v>27</v>
      </c>
      <c r="C16" s="71" t="s">
        <v>136</v>
      </c>
      <c r="D16" s="7"/>
      <c r="E16" s="7"/>
    </row>
    <row r="17" spans="1:5" ht="41.25" customHeight="1" x14ac:dyDescent="0.25">
      <c r="A17" s="84" t="s">
        <v>29</v>
      </c>
      <c r="B17" s="85"/>
      <c r="C17" s="85"/>
      <c r="D17" s="85"/>
      <c r="E17" s="86"/>
    </row>
    <row r="18" spans="1:5" ht="41.25" customHeight="1" x14ac:dyDescent="0.25">
      <c r="A18" s="76" t="s">
        <v>224</v>
      </c>
      <c r="B18" s="77"/>
      <c r="C18" s="77"/>
      <c r="D18" s="77"/>
      <c r="E18" s="78"/>
    </row>
    <row r="19" spans="1:5" ht="66" customHeight="1" x14ac:dyDescent="0.25">
      <c r="A19" s="76" t="s">
        <v>120</v>
      </c>
      <c r="B19" s="77"/>
      <c r="C19" s="77"/>
      <c r="D19" s="77"/>
      <c r="E19" s="78"/>
    </row>
    <row r="20" spans="1:5" ht="61.5" customHeight="1" x14ac:dyDescent="0.25">
      <c r="A20" s="76" t="s">
        <v>68</v>
      </c>
      <c r="B20" s="77"/>
      <c r="C20" s="77"/>
      <c r="D20" s="77"/>
      <c r="E20" s="78"/>
    </row>
    <row r="21" spans="1:5" ht="53.1" customHeight="1" x14ac:dyDescent="0.25">
      <c r="A21" s="76" t="s">
        <v>67</v>
      </c>
      <c r="B21" s="79"/>
      <c r="C21" s="79"/>
      <c r="D21" s="79"/>
      <c r="E21" s="80"/>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zoomScale="86" zoomScaleNormal="86" workbookViewId="0">
      <selection sqref="A1:XFD4"/>
    </sheetView>
  </sheetViews>
  <sheetFormatPr baseColWidth="10" defaultRowHeight="15" x14ac:dyDescent="0.25"/>
  <cols>
    <col min="1" max="1" width="54.42578125" customWidth="1"/>
    <col min="2" max="2" width="73.85546875" customWidth="1"/>
    <col min="3" max="3" width="16.42578125" customWidth="1"/>
    <col min="4" max="4" width="57.85546875" customWidth="1"/>
    <col min="5" max="5" width="37.28515625" customWidth="1"/>
    <col min="6" max="6" width="35.7109375" customWidth="1"/>
  </cols>
  <sheetData>
    <row r="1" spans="1:6" ht="54" customHeight="1" x14ac:dyDescent="0.25">
      <c r="A1" s="81" t="s">
        <v>30</v>
      </c>
      <c r="B1" s="82"/>
      <c r="C1" s="82"/>
      <c r="D1" s="83"/>
    </row>
    <row r="2" spans="1:6" ht="16.5" customHeight="1" x14ac:dyDescent="0.25">
      <c r="A2" s="11"/>
      <c r="B2" s="30"/>
    </row>
    <row r="3" spans="1:6" ht="20.25" customHeight="1" x14ac:dyDescent="0.25">
      <c r="A3" s="9"/>
      <c r="B3" s="31"/>
      <c r="C3" s="25" t="s">
        <v>103</v>
      </c>
    </row>
    <row r="4" spans="1:6" ht="33" customHeight="1" x14ac:dyDescent="0.25">
      <c r="A4" s="9"/>
      <c r="B4" s="10"/>
      <c r="C4" s="26" t="s">
        <v>102</v>
      </c>
    </row>
    <row r="5" spans="1:6" ht="29.1" customHeight="1" x14ac:dyDescent="0.25">
      <c r="A5" s="12"/>
      <c r="B5" s="10"/>
      <c r="C5" s="27" t="s">
        <v>101</v>
      </c>
    </row>
    <row r="6" spans="1:6" s="6" customFormat="1" ht="57" customHeight="1" x14ac:dyDescent="0.25">
      <c r="A6" s="40" t="s">
        <v>115</v>
      </c>
      <c r="B6" s="40" t="s">
        <v>114</v>
      </c>
      <c r="C6" s="41" t="s">
        <v>84</v>
      </c>
      <c r="D6" s="41" t="s">
        <v>104</v>
      </c>
      <c r="E6" s="41" t="s">
        <v>83</v>
      </c>
      <c r="F6" s="41" t="s">
        <v>218</v>
      </c>
    </row>
    <row r="7" spans="1:6" s="6" customFormat="1" ht="39.75" customHeight="1" x14ac:dyDescent="0.25">
      <c r="A7" s="94" t="s">
        <v>108</v>
      </c>
      <c r="B7" s="95"/>
      <c r="C7" s="95"/>
      <c r="D7" s="96"/>
      <c r="E7" s="37"/>
      <c r="F7" s="37"/>
    </row>
    <row r="8" spans="1:6" s="6" customFormat="1" ht="111" customHeight="1" x14ac:dyDescent="0.25">
      <c r="A8" s="7" t="s">
        <v>85</v>
      </c>
      <c r="B8" s="7" t="s">
        <v>121</v>
      </c>
      <c r="C8" s="44">
        <v>2</v>
      </c>
      <c r="D8" s="7" t="s">
        <v>202</v>
      </c>
      <c r="E8" s="7"/>
      <c r="F8" s="7"/>
    </row>
    <row r="9" spans="1:6" s="6" customFormat="1" ht="120" x14ac:dyDescent="0.25">
      <c r="A9" s="7" t="s">
        <v>86</v>
      </c>
      <c r="B9" s="7" t="s">
        <v>96</v>
      </c>
      <c r="C9" s="44">
        <v>2</v>
      </c>
      <c r="D9" s="7" t="s">
        <v>203</v>
      </c>
      <c r="E9" s="7"/>
      <c r="F9" s="7"/>
    </row>
    <row r="10" spans="1:6" s="6" customFormat="1" ht="109.5" customHeight="1" x14ac:dyDescent="0.25">
      <c r="A10" s="7" t="s">
        <v>70</v>
      </c>
      <c r="B10" s="7" t="s">
        <v>71</v>
      </c>
      <c r="C10" s="44">
        <v>2</v>
      </c>
      <c r="D10" s="7" t="s">
        <v>204</v>
      </c>
      <c r="E10" s="7"/>
      <c r="F10" s="7"/>
    </row>
    <row r="11" spans="1:6" s="13" customFormat="1" ht="41.25" customHeight="1" x14ac:dyDescent="0.25">
      <c r="A11" s="94" t="s">
        <v>109</v>
      </c>
      <c r="B11" s="95"/>
      <c r="C11" s="95"/>
      <c r="D11" s="96"/>
      <c r="E11" s="75"/>
      <c r="F11" s="75"/>
    </row>
    <row r="12" spans="1:6" s="6" customFormat="1" ht="157.5" customHeight="1" x14ac:dyDescent="0.25">
      <c r="A12" s="6" t="s">
        <v>88</v>
      </c>
      <c r="B12" s="29" t="s">
        <v>97</v>
      </c>
      <c r="C12" s="44">
        <v>2</v>
      </c>
      <c r="D12" s="7" t="s">
        <v>205</v>
      </c>
      <c r="E12" s="7"/>
      <c r="F12" s="7"/>
    </row>
    <row r="13" spans="1:6" s="6" customFormat="1" ht="135" x14ac:dyDescent="0.25">
      <c r="A13" s="7" t="s">
        <v>79</v>
      </c>
      <c r="B13" s="34" t="s">
        <v>87</v>
      </c>
      <c r="C13" s="44">
        <v>2</v>
      </c>
      <c r="D13" s="7" t="s">
        <v>206</v>
      </c>
      <c r="E13" s="7" t="s">
        <v>193</v>
      </c>
      <c r="F13" s="7"/>
    </row>
    <row r="14" spans="1:6" s="6" customFormat="1" ht="93" customHeight="1" x14ac:dyDescent="0.25">
      <c r="A14" s="7" t="s">
        <v>55</v>
      </c>
      <c r="B14" s="7" t="s">
        <v>116</v>
      </c>
      <c r="C14" s="44">
        <v>2</v>
      </c>
      <c r="D14" s="7" t="s">
        <v>207</v>
      </c>
      <c r="E14" s="7"/>
      <c r="F14" s="7"/>
    </row>
    <row r="15" spans="1:6" s="6" customFormat="1" ht="65.25" customHeight="1" x14ac:dyDescent="0.25">
      <c r="A15" s="7" t="s">
        <v>54</v>
      </c>
      <c r="B15" s="24" t="s">
        <v>126</v>
      </c>
      <c r="C15" s="44">
        <v>2</v>
      </c>
      <c r="D15" s="7" t="s">
        <v>208</v>
      </c>
      <c r="E15" s="7"/>
      <c r="F15" s="7"/>
    </row>
    <row r="16" spans="1:6" s="6" customFormat="1" ht="100.5" customHeight="1" x14ac:dyDescent="0.25">
      <c r="A16" s="24" t="s">
        <v>72</v>
      </c>
      <c r="B16" s="24" t="s">
        <v>122</v>
      </c>
      <c r="C16" s="44">
        <v>2</v>
      </c>
      <c r="D16" s="7" t="s">
        <v>137</v>
      </c>
      <c r="E16" s="7"/>
      <c r="F16" s="7"/>
    </row>
    <row r="17" spans="1:6" s="6" customFormat="1" ht="203.25" customHeight="1" x14ac:dyDescent="0.25">
      <c r="A17" s="7" t="s">
        <v>89</v>
      </c>
      <c r="B17" s="29" t="s">
        <v>125</v>
      </c>
      <c r="C17" s="44">
        <v>2</v>
      </c>
      <c r="D17" s="7" t="s">
        <v>209</v>
      </c>
      <c r="E17" s="22"/>
      <c r="F17" s="7"/>
    </row>
    <row r="18" spans="1:6" s="6" customFormat="1" ht="69.75" customHeight="1" x14ac:dyDescent="0.25">
      <c r="A18" s="45" t="s">
        <v>92</v>
      </c>
      <c r="B18" s="45" t="s">
        <v>98</v>
      </c>
      <c r="C18" s="43"/>
      <c r="D18" s="45"/>
      <c r="E18" s="45"/>
      <c r="F18" s="45"/>
    </row>
    <row r="19" spans="1:6" s="6" customFormat="1" ht="46.5" customHeight="1" x14ac:dyDescent="0.25">
      <c r="A19" s="94" t="s">
        <v>110</v>
      </c>
      <c r="B19" s="95"/>
      <c r="C19" s="95"/>
      <c r="D19" s="96"/>
      <c r="E19" s="75"/>
      <c r="F19" s="37"/>
    </row>
    <row r="20" spans="1:6" s="6" customFormat="1" ht="167.25" customHeight="1" x14ac:dyDescent="0.25">
      <c r="A20" s="7" t="s">
        <v>53</v>
      </c>
      <c r="B20" s="29" t="s">
        <v>119</v>
      </c>
      <c r="C20" s="59">
        <v>2</v>
      </c>
      <c r="D20" s="7" t="s">
        <v>210</v>
      </c>
      <c r="E20" s="22"/>
      <c r="F20" s="7"/>
    </row>
    <row r="21" spans="1:6" s="33" customFormat="1" ht="66" customHeight="1" x14ac:dyDescent="0.25">
      <c r="A21" s="29" t="s">
        <v>57</v>
      </c>
      <c r="B21" s="29" t="s">
        <v>77</v>
      </c>
      <c r="C21" s="59">
        <v>2</v>
      </c>
      <c r="D21" s="73">
        <v>0.22550000000000001</v>
      </c>
      <c r="E21" s="29"/>
      <c r="F21" s="29"/>
    </row>
    <row r="22" spans="1:6" s="6" customFormat="1" ht="63" customHeight="1" x14ac:dyDescent="0.25">
      <c r="A22" s="45" t="s">
        <v>93</v>
      </c>
      <c r="B22" s="45" t="s">
        <v>117</v>
      </c>
      <c r="C22" s="43"/>
      <c r="D22" s="45"/>
      <c r="E22" s="45"/>
      <c r="F22" s="45"/>
    </row>
    <row r="23" spans="1:6" s="14" customFormat="1" ht="36.75" customHeight="1" x14ac:dyDescent="0.25">
      <c r="A23" s="94" t="s">
        <v>111</v>
      </c>
      <c r="B23" s="95"/>
      <c r="C23" s="95"/>
      <c r="D23" s="96"/>
      <c r="E23" s="36"/>
      <c r="F23" s="36"/>
    </row>
    <row r="24" spans="1:6" s="6" customFormat="1" ht="190.5" customHeight="1" x14ac:dyDescent="0.25">
      <c r="A24" s="7" t="s">
        <v>52</v>
      </c>
      <c r="B24" s="7" t="s">
        <v>127</v>
      </c>
      <c r="C24" s="44">
        <v>2</v>
      </c>
      <c r="D24" s="7" t="s">
        <v>211</v>
      </c>
      <c r="E24" s="7"/>
      <c r="F24" s="7"/>
    </row>
    <row r="25" spans="1:6" s="6" customFormat="1" ht="165" x14ac:dyDescent="0.25">
      <c r="A25" s="7" t="s">
        <v>51</v>
      </c>
      <c r="B25" s="29" t="s">
        <v>99</v>
      </c>
      <c r="C25" s="44">
        <v>2</v>
      </c>
      <c r="D25" s="7" t="s">
        <v>182</v>
      </c>
      <c r="E25" s="7"/>
      <c r="F25" s="7"/>
    </row>
    <row r="26" spans="1:6" s="33" customFormat="1" ht="67.5" customHeight="1" x14ac:dyDescent="0.25">
      <c r="A26" s="29" t="s">
        <v>60</v>
      </c>
      <c r="B26" s="32" t="s">
        <v>75</v>
      </c>
      <c r="C26" s="59">
        <v>2</v>
      </c>
      <c r="D26" s="29" t="s">
        <v>183</v>
      </c>
      <c r="E26" s="29"/>
      <c r="F26" s="7"/>
    </row>
    <row r="27" spans="1:6" s="6" customFormat="1" ht="111.75" customHeight="1" x14ac:dyDescent="0.25">
      <c r="A27" s="29" t="s">
        <v>76</v>
      </c>
      <c r="B27" s="42" t="s">
        <v>123</v>
      </c>
      <c r="C27" s="44">
        <v>2</v>
      </c>
      <c r="D27" s="7" t="s">
        <v>213</v>
      </c>
      <c r="E27" s="7"/>
      <c r="F27" s="29"/>
    </row>
    <row r="28" spans="1:6" s="6" customFormat="1" ht="37.5" customHeight="1" x14ac:dyDescent="0.25">
      <c r="A28" s="94" t="s">
        <v>112</v>
      </c>
      <c r="B28" s="95"/>
      <c r="C28" s="95"/>
      <c r="D28" s="96"/>
      <c r="E28" s="37"/>
      <c r="F28" s="75"/>
    </row>
    <row r="29" spans="1:6" s="6" customFormat="1" ht="273" customHeight="1" x14ac:dyDescent="0.25">
      <c r="A29" s="7" t="s">
        <v>32</v>
      </c>
      <c r="B29" s="29" t="s">
        <v>74</v>
      </c>
      <c r="C29" s="44">
        <v>2</v>
      </c>
      <c r="D29" s="7" t="s">
        <v>214</v>
      </c>
      <c r="E29" s="7"/>
      <c r="F29" s="7"/>
    </row>
    <row r="30" spans="1:6" s="6" customFormat="1" ht="104.25" customHeight="1" x14ac:dyDescent="0.25">
      <c r="A30" s="7" t="s">
        <v>58</v>
      </c>
      <c r="B30" s="7" t="s">
        <v>118</v>
      </c>
      <c r="C30" s="44">
        <v>2</v>
      </c>
      <c r="D30" s="7" t="s">
        <v>212</v>
      </c>
      <c r="E30" s="7"/>
      <c r="F30" s="7"/>
    </row>
    <row r="31" spans="1:6" s="6" customFormat="1" ht="203.25" customHeight="1" x14ac:dyDescent="0.25">
      <c r="A31" s="7" t="s">
        <v>90</v>
      </c>
      <c r="B31" s="7" t="s">
        <v>124</v>
      </c>
      <c r="C31" s="44">
        <v>2</v>
      </c>
      <c r="D31" s="7" t="s">
        <v>184</v>
      </c>
      <c r="E31" s="29" t="s">
        <v>220</v>
      </c>
      <c r="F31" s="7" t="s">
        <v>221</v>
      </c>
    </row>
    <row r="32" spans="1:6" s="6" customFormat="1" ht="75" x14ac:dyDescent="0.25">
      <c r="A32" s="45" t="s">
        <v>94</v>
      </c>
      <c r="B32" s="45" t="s">
        <v>73</v>
      </c>
      <c r="C32" s="43"/>
      <c r="D32" s="45"/>
      <c r="E32" s="45"/>
      <c r="F32" s="45"/>
    </row>
    <row r="33" spans="1:6" s="6" customFormat="1" x14ac:dyDescent="0.25">
      <c r="A33" s="7"/>
      <c r="B33" s="7"/>
      <c r="C33" s="7"/>
      <c r="D33" s="7"/>
      <c r="E33" s="7"/>
      <c r="F33" s="7"/>
    </row>
    <row r="34" spans="1:6" s="6" customFormat="1" ht="32.25" customHeight="1" x14ac:dyDescent="0.25">
      <c r="A34" s="94" t="s">
        <v>113</v>
      </c>
      <c r="B34" s="95"/>
      <c r="C34" s="95"/>
      <c r="D34" s="96"/>
      <c r="E34" s="37"/>
      <c r="F34" s="37"/>
    </row>
    <row r="35" spans="1:6" s="6" customFormat="1" ht="47.1" customHeight="1" x14ac:dyDescent="0.25">
      <c r="A35" s="60" t="s">
        <v>95</v>
      </c>
      <c r="B35" s="45"/>
      <c r="C35" s="43"/>
      <c r="D35" s="45"/>
      <c r="E35" s="45"/>
      <c r="F35" s="45"/>
    </row>
    <row r="36" spans="1:6" s="6" customFormat="1" ht="18" customHeight="1" x14ac:dyDescent="0.25">
      <c r="A36" s="35"/>
      <c r="B36" s="7"/>
      <c r="D36" s="7"/>
      <c r="E36" s="39"/>
      <c r="F36" s="7"/>
    </row>
    <row r="37" spans="1:6" s="6" customFormat="1" ht="33" customHeight="1" x14ac:dyDescent="0.25">
      <c r="A37" s="100" t="s">
        <v>33</v>
      </c>
      <c r="B37" s="101"/>
      <c r="C37" s="101"/>
      <c r="D37" s="101"/>
      <c r="E37" s="102"/>
    </row>
    <row r="38" spans="1:6" s="6" customFormat="1" ht="43.5" customHeight="1" x14ac:dyDescent="0.25">
      <c r="A38" s="15" t="s">
        <v>195</v>
      </c>
      <c r="B38" s="23"/>
      <c r="C38" s="74" t="s">
        <v>217</v>
      </c>
      <c r="D38" s="106" t="s">
        <v>222</v>
      </c>
      <c r="E38" s="107"/>
    </row>
    <row r="39" spans="1:6" s="6" customFormat="1" ht="84" customHeight="1" x14ac:dyDescent="0.25">
      <c r="A39" s="111" t="s">
        <v>34</v>
      </c>
      <c r="B39" s="108" t="s">
        <v>215</v>
      </c>
      <c r="C39" s="109"/>
      <c r="D39" s="109"/>
      <c r="E39" s="110"/>
    </row>
    <row r="40" spans="1:6" s="6" customFormat="1" ht="82.5" customHeight="1" x14ac:dyDescent="0.25">
      <c r="A40" s="112"/>
      <c r="B40" s="108" t="s">
        <v>216</v>
      </c>
      <c r="C40" s="109"/>
      <c r="D40" s="109"/>
      <c r="E40" s="110"/>
    </row>
    <row r="41" spans="1:6" s="6" customFormat="1" ht="95.25" customHeight="1" x14ac:dyDescent="0.25">
      <c r="A41" s="113"/>
      <c r="B41" s="108" t="s">
        <v>225</v>
      </c>
      <c r="C41" s="109"/>
      <c r="D41" s="109"/>
      <c r="E41" s="110"/>
    </row>
    <row r="42" spans="1:6" s="6" customFormat="1" ht="34.5" customHeight="1" x14ac:dyDescent="0.25">
      <c r="A42" s="100" t="s">
        <v>35</v>
      </c>
      <c r="B42" s="101"/>
      <c r="C42" s="101"/>
      <c r="D42" s="101"/>
      <c r="E42" s="102"/>
    </row>
    <row r="43" spans="1:6" s="6" customFormat="1" ht="60.75" customHeight="1" x14ac:dyDescent="0.25">
      <c r="A43" s="15" t="s">
        <v>36</v>
      </c>
      <c r="B43" s="97" t="s">
        <v>219</v>
      </c>
      <c r="C43" s="98"/>
      <c r="D43" s="98"/>
      <c r="E43" s="99"/>
    </row>
    <row r="44" spans="1:6" s="6" customFormat="1" ht="114" customHeight="1" x14ac:dyDescent="0.25">
      <c r="A44" s="15" t="s">
        <v>37</v>
      </c>
      <c r="B44" s="97" t="s">
        <v>107</v>
      </c>
      <c r="C44" s="98"/>
      <c r="D44" s="98"/>
      <c r="E44" s="99"/>
    </row>
    <row r="45" spans="1:6" s="6" customFormat="1" ht="42.75" customHeight="1" x14ac:dyDescent="0.25">
      <c r="A45" s="28" t="s">
        <v>59</v>
      </c>
      <c r="B45" s="103" t="s">
        <v>69</v>
      </c>
      <c r="C45" s="104"/>
      <c r="D45" s="104"/>
      <c r="E45" s="105"/>
    </row>
    <row r="46" spans="1:6" s="6" customFormat="1" x14ac:dyDescent="0.25"/>
    <row r="47" spans="1:6" s="6" customFormat="1" x14ac:dyDescent="0.25"/>
    <row r="48" spans="1:6" s="6" customFormat="1" x14ac:dyDescent="0.25"/>
    <row r="49" s="6" customFormat="1" x14ac:dyDescent="0.25"/>
    <row r="50" s="6" customFormat="1" x14ac:dyDescent="0.25"/>
    <row r="51" s="6" customFormat="1" x14ac:dyDescent="0.25"/>
    <row r="52" s="6" customFormat="1" x14ac:dyDescent="0.25"/>
    <row r="53" s="6" customFormat="1" x14ac:dyDescent="0.25"/>
    <row r="54" s="6" customFormat="1" x14ac:dyDescent="0.25"/>
    <row r="55" s="6" customFormat="1" x14ac:dyDescent="0.25"/>
    <row r="56" s="6" customFormat="1" x14ac:dyDescent="0.25"/>
    <row r="57" s="6" customFormat="1" x14ac:dyDescent="0.25"/>
    <row r="58" s="6" customFormat="1" x14ac:dyDescent="0.25"/>
    <row r="59" s="6" customFormat="1" x14ac:dyDescent="0.25"/>
    <row r="60" s="6" customFormat="1" x14ac:dyDescent="0.25"/>
    <row r="61" s="6" customFormat="1" x14ac:dyDescent="0.25"/>
    <row r="62" s="6" customFormat="1" x14ac:dyDescent="0.25"/>
    <row r="63" s="6" customFormat="1" x14ac:dyDescent="0.25"/>
    <row r="64" s="6" customFormat="1" x14ac:dyDescent="0.25"/>
    <row r="65" s="6" customFormat="1" x14ac:dyDescent="0.25"/>
    <row r="66" s="6" customFormat="1" x14ac:dyDescent="0.25"/>
    <row r="67" s="6" customFormat="1" x14ac:dyDescent="0.25"/>
    <row r="68" s="6" customFormat="1" x14ac:dyDescent="0.25"/>
    <row r="69" s="6" customFormat="1" x14ac:dyDescent="0.25"/>
    <row r="70" s="6" customFormat="1" x14ac:dyDescent="0.25"/>
    <row r="71" s="6" customFormat="1" x14ac:dyDescent="0.25"/>
    <row r="72" s="6"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tabSelected="1" topLeftCell="A13" zoomScale="80" zoomScaleNormal="80" workbookViewId="0">
      <selection activeCell="E18" sqref="E18"/>
    </sheetView>
  </sheetViews>
  <sheetFormatPr baseColWidth="10" defaultRowHeight="15" x14ac:dyDescent="0.25"/>
  <cols>
    <col min="1" max="1" width="31.7109375" style="5" customWidth="1"/>
    <col min="2" max="2" width="36.7109375" customWidth="1"/>
    <col min="3" max="3" width="13.28515625" customWidth="1"/>
    <col min="4" max="4" width="18" customWidth="1"/>
    <col min="5" max="5" width="103" customWidth="1"/>
    <col min="6" max="6" width="30.28515625" customWidth="1"/>
    <col min="7" max="7" width="23.42578125" customWidth="1"/>
    <col min="8" max="8" width="17" customWidth="1"/>
    <col min="9" max="9" width="17.7109375" customWidth="1"/>
    <col min="10" max="10" width="19" bestFit="1" customWidth="1"/>
    <col min="11" max="11" width="18.28515625" bestFit="1" customWidth="1"/>
  </cols>
  <sheetData>
    <row r="1" spans="1:11" ht="56.25" customHeight="1" x14ac:dyDescent="0.25">
      <c r="A1" s="19" t="s">
        <v>41</v>
      </c>
      <c r="B1" s="19" t="s">
        <v>128</v>
      </c>
      <c r="C1" s="19" t="s">
        <v>44</v>
      </c>
      <c r="D1" s="19" t="s">
        <v>45</v>
      </c>
      <c r="E1" s="19" t="s">
        <v>50</v>
      </c>
      <c r="F1" s="20" t="s">
        <v>46</v>
      </c>
      <c r="G1" s="20" t="s">
        <v>150</v>
      </c>
      <c r="H1" s="20" t="s">
        <v>49</v>
      </c>
      <c r="I1" s="20" t="s">
        <v>47</v>
      </c>
      <c r="J1" s="20" t="s">
        <v>78</v>
      </c>
      <c r="K1" s="20" t="s">
        <v>48</v>
      </c>
    </row>
    <row r="2" spans="1:11" ht="30" x14ac:dyDescent="0.25">
      <c r="A2" s="16" t="s">
        <v>138</v>
      </c>
      <c r="B2" s="49">
        <v>849761</v>
      </c>
      <c r="C2" s="49"/>
      <c r="D2" s="50">
        <f>B2*100/2245398</f>
        <v>37.844560296214745</v>
      </c>
      <c r="E2" s="17"/>
      <c r="F2" s="17"/>
      <c r="G2" s="17"/>
      <c r="H2" s="17"/>
      <c r="I2" s="17"/>
    </row>
    <row r="3" spans="1:11" s="55" customFormat="1" ht="200.25" customHeight="1" x14ac:dyDescent="0.25">
      <c r="A3" s="51" t="s">
        <v>139</v>
      </c>
      <c r="B3" s="52">
        <v>449761</v>
      </c>
      <c r="C3" s="52"/>
      <c r="D3" s="53">
        <f>B3*100/2245398</f>
        <v>20.030346513179399</v>
      </c>
      <c r="E3" s="54" t="s">
        <v>185</v>
      </c>
      <c r="F3" s="54" t="s">
        <v>157</v>
      </c>
      <c r="G3" s="54" t="s">
        <v>147</v>
      </c>
      <c r="H3" s="54" t="s">
        <v>148</v>
      </c>
      <c r="I3" s="54" t="s">
        <v>149</v>
      </c>
      <c r="J3" s="54" t="s">
        <v>146</v>
      </c>
      <c r="K3" s="54" t="s">
        <v>145</v>
      </c>
    </row>
    <row r="4" spans="1:11" ht="161.25" customHeight="1" x14ac:dyDescent="0.25">
      <c r="A4" s="16" t="s">
        <v>140</v>
      </c>
      <c r="B4" s="46">
        <v>400000</v>
      </c>
      <c r="C4" s="46"/>
      <c r="D4" s="47">
        <f>B4*100/2245398</f>
        <v>17.814213783035346</v>
      </c>
      <c r="E4" s="17" t="s">
        <v>186</v>
      </c>
      <c r="F4" s="61" t="s">
        <v>151</v>
      </c>
      <c r="G4" s="38" t="s">
        <v>154</v>
      </c>
      <c r="H4" s="38" t="s">
        <v>152</v>
      </c>
      <c r="I4" s="38" t="s">
        <v>153</v>
      </c>
      <c r="J4" s="38" t="s">
        <v>155</v>
      </c>
      <c r="K4" s="62" t="s">
        <v>156</v>
      </c>
    </row>
    <row r="5" spans="1:11" x14ac:dyDescent="0.25">
      <c r="A5" s="18"/>
      <c r="B5" s="46"/>
      <c r="C5" s="46"/>
      <c r="D5" s="47"/>
      <c r="E5" s="17"/>
      <c r="F5" s="56"/>
      <c r="G5" s="17"/>
      <c r="H5" s="17"/>
      <c r="I5" s="17"/>
      <c r="J5" s="17"/>
      <c r="K5" s="21"/>
    </row>
    <row r="6" spans="1:11" ht="30" x14ac:dyDescent="0.25">
      <c r="A6" s="16" t="s">
        <v>141</v>
      </c>
      <c r="B6" s="49">
        <v>349761</v>
      </c>
      <c r="C6" s="49">
        <v>245876</v>
      </c>
      <c r="D6" s="50">
        <f>(B6+C6)*100/2245398</f>
        <v>26.527012137714561</v>
      </c>
      <c r="E6" s="17"/>
      <c r="F6" s="56"/>
      <c r="G6" s="17"/>
      <c r="H6" s="17"/>
      <c r="I6" s="17"/>
      <c r="J6" s="17"/>
      <c r="K6" s="21"/>
    </row>
    <row r="7" spans="1:11" ht="255" customHeight="1" x14ac:dyDescent="0.25">
      <c r="A7" s="16" t="s">
        <v>142</v>
      </c>
      <c r="B7" s="46">
        <v>349761</v>
      </c>
      <c r="C7" s="46"/>
      <c r="D7" s="47">
        <f>B7*100/2245398</f>
        <v>15.576793067420564</v>
      </c>
      <c r="E7" s="38" t="s">
        <v>187</v>
      </c>
      <c r="F7" s="63" t="s">
        <v>158</v>
      </c>
      <c r="G7" s="38" t="s">
        <v>162</v>
      </c>
      <c r="H7" s="38" t="s">
        <v>161</v>
      </c>
      <c r="I7" s="38"/>
      <c r="J7" s="38"/>
      <c r="K7" s="62" t="s">
        <v>163</v>
      </c>
    </row>
    <row r="8" spans="1:11" ht="236.25" x14ac:dyDescent="0.25">
      <c r="A8" s="16" t="s">
        <v>143</v>
      </c>
      <c r="B8" s="46"/>
      <c r="C8" s="46">
        <v>245876</v>
      </c>
      <c r="D8" s="47">
        <f>C8*100/2245398</f>
        <v>10.950219070293997</v>
      </c>
      <c r="E8" s="54" t="s">
        <v>188</v>
      </c>
      <c r="F8" s="64" t="s">
        <v>159</v>
      </c>
      <c r="G8" s="38" t="s">
        <v>164</v>
      </c>
      <c r="H8" s="38" t="s">
        <v>161</v>
      </c>
      <c r="I8" s="38"/>
      <c r="J8" s="38" t="s">
        <v>170</v>
      </c>
      <c r="K8" s="62" t="s">
        <v>165</v>
      </c>
    </row>
    <row r="9" spans="1:11" x14ac:dyDescent="0.25">
      <c r="A9" s="16"/>
      <c r="B9" s="46"/>
      <c r="C9" s="46"/>
      <c r="D9" s="47">
        <f t="shared" ref="D9:D12" si="0">C9*100/2245398</f>
        <v>0</v>
      </c>
      <c r="E9" s="17"/>
      <c r="F9" s="58" t="s">
        <v>160</v>
      </c>
      <c r="G9" s="17"/>
      <c r="H9" s="17"/>
      <c r="I9" s="17"/>
      <c r="J9" s="17"/>
      <c r="K9" s="21"/>
    </row>
    <row r="10" spans="1:11" ht="30" x14ac:dyDescent="0.25">
      <c r="A10" s="16" t="s">
        <v>144</v>
      </c>
      <c r="B10" s="46"/>
      <c r="C10" s="49">
        <v>300000</v>
      </c>
      <c r="D10" s="50">
        <f t="shared" si="0"/>
        <v>13.36066033727651</v>
      </c>
      <c r="E10" s="17"/>
      <c r="F10" s="58"/>
      <c r="G10" s="17"/>
      <c r="H10" s="17"/>
      <c r="I10" s="17"/>
      <c r="J10" s="17"/>
      <c r="K10" s="21"/>
    </row>
    <row r="11" spans="1:11" ht="195" x14ac:dyDescent="0.25">
      <c r="A11" s="16" t="s">
        <v>167</v>
      </c>
      <c r="B11" s="46"/>
      <c r="C11" s="46">
        <v>150000</v>
      </c>
      <c r="D11" s="47">
        <f t="shared" si="0"/>
        <v>6.680330168638255</v>
      </c>
      <c r="E11" s="17" t="s">
        <v>189</v>
      </c>
      <c r="F11" s="65" t="s">
        <v>169</v>
      </c>
      <c r="G11" s="38" t="s">
        <v>162</v>
      </c>
      <c r="H11" s="38" t="s">
        <v>161</v>
      </c>
      <c r="I11" s="38"/>
      <c r="J11" s="38" t="s">
        <v>173</v>
      </c>
      <c r="K11" s="62" t="s">
        <v>168</v>
      </c>
    </row>
    <row r="12" spans="1:11" ht="267" customHeight="1" x14ac:dyDescent="0.25">
      <c r="A12" s="16" t="s">
        <v>166</v>
      </c>
      <c r="B12" s="46"/>
      <c r="C12" s="46">
        <v>150000</v>
      </c>
      <c r="D12" s="47">
        <f t="shared" si="0"/>
        <v>6.680330168638255</v>
      </c>
      <c r="E12" s="38" t="s">
        <v>190</v>
      </c>
      <c r="F12" s="66" t="s">
        <v>172</v>
      </c>
      <c r="G12" s="38" t="s">
        <v>162</v>
      </c>
      <c r="H12" s="38" t="s">
        <v>161</v>
      </c>
      <c r="I12" s="38" t="s">
        <v>194</v>
      </c>
      <c r="J12" s="38" t="s">
        <v>176</v>
      </c>
      <c r="K12" s="38" t="s">
        <v>171</v>
      </c>
    </row>
    <row r="13" spans="1:11" x14ac:dyDescent="0.25">
      <c r="A13" s="16"/>
      <c r="B13" s="46"/>
      <c r="C13" s="46"/>
      <c r="D13" s="47"/>
      <c r="E13" s="17"/>
      <c r="F13" s="61"/>
      <c r="G13" s="38"/>
      <c r="H13" s="38"/>
      <c r="I13" s="38"/>
      <c r="J13" s="38"/>
      <c r="K13" s="62"/>
    </row>
    <row r="14" spans="1:11" ht="180" x14ac:dyDescent="0.25">
      <c r="A14" s="16" t="s">
        <v>42</v>
      </c>
      <c r="B14" s="49">
        <v>50000</v>
      </c>
      <c r="C14" s="49"/>
      <c r="D14" s="50">
        <f>B14*100/2245398</f>
        <v>2.2267767228794182</v>
      </c>
      <c r="E14" s="17" t="s">
        <v>191</v>
      </c>
      <c r="F14" s="67" t="s">
        <v>174</v>
      </c>
      <c r="G14" s="38" t="s">
        <v>162</v>
      </c>
      <c r="H14" s="38" t="s">
        <v>175</v>
      </c>
      <c r="I14" s="38"/>
      <c r="J14" s="38" t="s">
        <v>176</v>
      </c>
      <c r="K14" s="62"/>
    </row>
    <row r="15" spans="1:11" ht="409.5" customHeight="1" x14ac:dyDescent="0.25">
      <c r="A15" s="16" t="s">
        <v>43</v>
      </c>
      <c r="B15" s="49"/>
      <c r="C15" s="49">
        <v>450000</v>
      </c>
      <c r="D15" s="50">
        <f>C15*100/2245398</f>
        <v>20.040990505914763</v>
      </c>
      <c r="E15" s="38" t="s">
        <v>192</v>
      </c>
      <c r="F15" s="68" t="s">
        <v>181</v>
      </c>
      <c r="G15" s="38" t="s">
        <v>178</v>
      </c>
      <c r="H15" s="38" t="s">
        <v>177</v>
      </c>
      <c r="I15" s="38" t="s">
        <v>179</v>
      </c>
      <c r="J15" s="69" t="s">
        <v>180</v>
      </c>
      <c r="K15" s="62"/>
    </row>
    <row r="16" spans="1:11" x14ac:dyDescent="0.25">
      <c r="B16" s="128">
        <f>SUM(B2,B6,B10,B14:B15)</f>
        <v>1249522</v>
      </c>
      <c r="C16" s="128">
        <f>SUM(C2,C6,C10,C14:C15)</f>
        <v>995876</v>
      </c>
      <c r="D16" s="48"/>
      <c r="F16" s="5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2022-10-18T15:15:16Z</dcterms:modified>
</cp:coreProperties>
</file>