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3040" windowHeight="8600" activeTab="3"/>
  </bookViews>
  <sheets>
    <sheet name="Données générales" sheetId="1" r:id="rId1"/>
    <sheet name="Grille recevabilité" sheetId="2" r:id="rId2"/>
    <sheet name="Grille sélection" sheetId="3" r:id="rId3"/>
    <sheet name="Plan d'actions" sheetId="4" r:id="rId4"/>
  </sheets>
  <definedNames>
    <definedName name="_xlnm.Print_Area" localSheetId="0">'Données générales'!#REF!</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C9" i="4" l="1"/>
  <c r="C6" i="4"/>
  <c r="B9" i="4"/>
  <c r="B6" i="4"/>
  <c r="C2" i="4"/>
  <c r="B2" i="4"/>
  <c r="B13" i="4" l="1"/>
  <c r="C13" i="4"/>
</calcChain>
</file>

<file path=xl/sharedStrings.xml><?xml version="1.0" encoding="utf-8"?>
<sst xmlns="http://schemas.openxmlformats.org/spreadsheetml/2006/main" count="270" uniqueCount="242">
  <si>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</si>
  <si>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</si>
  <si>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</si>
  <si>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</si>
  <si>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</si>
  <si>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</si>
  <si>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</si>
  <si>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</si>
  <si>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</si>
  <si>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</si>
  <si>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</si>
  <si>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</si>
  <si>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</si>
  <si>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</si>
  <si>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</si>
  <si>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</si>
  <si>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</si>
  <si>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</si>
  <si>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</si>
  <si>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</si>
  <si>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</si>
  <si>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</si>
  <si>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</si>
  <si>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</si>
  <si>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</si>
  <si>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</si>
  <si>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</si>
  <si>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</si>
  <si>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</si>
  <si>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</si>
  <si>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</si>
  <si>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Charte d'engagement signée</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</si>
  <si>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</si>
  <si>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</si>
  <si>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</si>
  <si>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</si>
  <si>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</si>
  <si>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</si>
  <si>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</si>
  <si>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</si>
  <si>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</si>
  <si>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</si>
  <si>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</si>
  <si>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</si>
  <si>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</si>
  <si>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</si>
  <si>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</si>
  <si>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</si>
  <si>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</si>
  <si>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</si>
  <si>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</si>
  <si>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</si>
  <si>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</si>
  <si>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</si>
  <si>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</si>
  <si>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</si>
  <si>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</si>
  <si>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</si>
  <si>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</si>
  <si>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</si>
  <si>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</si>
  <si>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</si>
  <si>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</si>
  <si>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</si>
  <si>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</si>
  <si>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</si>
  <si>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</si>
  <si>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</si>
  <si>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</si>
  <si>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</si>
  <si>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</si>
  <si>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</si>
  <si>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</si>
  <si>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</si>
  <si>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</si>
  <si>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</si>
  <si>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</si>
  <si>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</si>
  <si>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</si>
  <si>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</si>
  <si>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</si>
  <si>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</si>
  <si>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</si>
  <si>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</si>
  <si>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</si>
  <si>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</si>
  <si>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</si>
  <si>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</si>
  <si>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</si>
  <si>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</si>
  <si>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</si>
  <si>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</si>
  <si>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</si>
  <si>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</si>
  <si>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</si>
  <si>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</si>
  <si>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</si>
  <si>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</si>
  <si>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</si>
  <si>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</si>
  <si>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</si>
  <si>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</si>
  <si>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</si>
  <si>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</si>
  <si>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</si>
  <si>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</si>
  <si>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</si>
  <si>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</si>
  <si>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</si>
  <si>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</si>
  <si>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</si>
  <si>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</si>
  <si>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</si>
  <si>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</si>
  <si>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</si>
  <si>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</si>
  <si>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</si>
  <si>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</si>
  <si>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</si>
  <si>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</si>
  <si>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</si>
  <si>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</si>
  <si>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</si>
  <si>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</si>
  <si>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SO</t>
  </si>
  <si>
    <t>Objectif prioritaire 1 : Faciliter els mobilités durables et solidaires sur le territoire</t>
  </si>
  <si>
    <t>Fiche-action 1.1 : Aménager un réseau d'itinéraires sécurisés dédiés aux mobilités actives</t>
  </si>
  <si>
    <t>Fiche-action 1.3 : Développer une offre de carburants  alternatifs</t>
  </si>
  <si>
    <t>Objectif prioritaire 2 : Renforcer l'attractivité du territoire et de ses polarités à travers l'adaptation de l'offre de services</t>
  </si>
  <si>
    <t>Fiche-action 2.1 : Adapter l'offre de services aux évolutions démographiques</t>
  </si>
  <si>
    <t>Objectif prioritaire 3 : Conforter le développement touristique du territoire</t>
  </si>
  <si>
    <t>Fiche-action 3.1 : Soutenir la mise en tourisme des atouts patrimoniaux et culturels du territoire</t>
  </si>
  <si>
    <t xml:space="preserve">Fiche-action : Coopération </t>
  </si>
  <si>
    <t>Stratégie d'amélioration des mobilités douces sur le territoire et sur l'amélioration de l'accessibilité à une offre de services. Volonté d'Albre de concentrer les moyens sur les enjeux prioritaires, notamment la mobilité.</t>
  </si>
  <si>
    <t>Collectivités territoriales (CD, communes) EPCI.</t>
  </si>
  <si>
    <t>Etat, Région, Département, MOP</t>
  </si>
  <si>
    <t>Nombre de kilométres des vélos-routes crées. 
Valeur cible : 33km</t>
  </si>
  <si>
    <t>4-les mobilités propres</t>
  </si>
  <si>
    <t>Associations, collectivités territoriales, EPCI</t>
  </si>
  <si>
    <t>4 - les mobilités propres</t>
  </si>
  <si>
    <t>Collectivités territoriales et  EPCI.</t>
  </si>
  <si>
    <t>MOP</t>
  </si>
  <si>
    <t>Associations, colelctivités territoriales et les EPCI.</t>
  </si>
  <si>
    <t>Région, Département, MOP</t>
  </si>
  <si>
    <t>RAS</t>
  </si>
  <si>
    <t>3- Transitions des entreprises
5-Urbanisme durable</t>
  </si>
  <si>
    <t>Fiche action 2.2 : Expérimenter de nouvelles solutions logement</t>
  </si>
  <si>
    <t>Colelctivités territoriales, associations, bailleurs sociaux, entreprises à vocation sociale, EPCI</t>
  </si>
  <si>
    <t>Etat, Département, MOP</t>
  </si>
  <si>
    <t>5-Urbanisme durable</t>
  </si>
  <si>
    <t>Les colelctivités territoriales et les EPCI</t>
  </si>
  <si>
    <t>Etat, Région Département, MOP</t>
  </si>
  <si>
    <t>Nombre de sites patrimoniaux et espaces dédiés aux activités culturelles soutenus. 
Valeur d'objectif : 3</t>
  </si>
  <si>
    <t>Structure porteuse, associations 1901, collectivités territoriales, EPCI</t>
  </si>
  <si>
    <t>Autre</t>
  </si>
  <si>
    <t>Nombre d'actions de coopération menées avec un autre territoire. 
Valeur cible : 2</t>
  </si>
  <si>
    <t>Fiche-action : Animer le territoire, piloter, suivre et évaluer le programme</t>
  </si>
  <si>
    <t>Structure porteuse GAL/EPCI</t>
  </si>
  <si>
    <t>Région, Autre</t>
  </si>
  <si>
    <t>Nombre ETP annuel consacré à l'animation et la gestion du programme. Valeur cible : 1</t>
  </si>
  <si>
    <t>Albret Communauté</t>
  </si>
  <si>
    <t>Alain LORENZELLI</t>
  </si>
  <si>
    <t>Albret</t>
  </si>
  <si>
    <t>Estelle AMMIRATI, esammirati@albretcommunaute.fr, 0553972029</t>
  </si>
  <si>
    <t>X</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</si>
  <si>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</si>
  <si>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</si>
  <si>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 xml:space="preserve">x Oui   □ Non </t>
  </si>
  <si>
    <t>Base du périmètre de contrat régional de territoire est respectée.</t>
  </si>
  <si>
    <t>Albret Communauté possède un réseau d’itinéraires cyclables sur voirie très peu développé et de faible qualité. Les mauvaises conditions de sécurité favorisent une prépondérance de la voiture individuelle pour les déplacements domicile/travail. (…) Afin de créer les conditions favorables à un développement des modes actifs pour les déplacements quotidiens, Albret Communauté souhaite notamment développer le maillage d’infrastructures cyclables sur l’axe structurant nord-sud sur l’ancienne voie ferrée, en assurant des liaisons entre les pôles générateurs de déplacements et en proposant des solutions pour les cyclotouristes du territoire. La reconversion de l’ancienne voie ferroviaire Feugarolles/Condom (tracé Feugarolles/Moncrabeau sur l’Albret) en voie verte sera une priorité.
Il s’agira également de contribuer à l’amélioration de la cohabitation des modes de déplacements dans les centralités pour favoriser la sécurité des usagers et un cadre de vie de qualité.
Ces aménagements et infrastructures pourront être accompagnés par un soutien à l’évolution des pratiques via :
✓ La sensibilisation au report modal de la voiture vers le vélo ;
✓ Le soutien au développement des pratiques partagées de la voiture ;
✓ Le déploiement d’actions ciblant les entreprises (Plans de Déplacement, télétravail, …).</t>
  </si>
  <si>
    <t>L’extension et l’aménagement de pistes cyclables et vélos-routes/voies vertes favorisant notamment la mobilité quotidienne s’inscrivant dans des schémas ou plans de mobilité ;  
Le développement du stationnement vélo et services aux cyclistes s’inscrivant dans une démarche de report modal ;  
Les actions d’accompagnement à l’évolution des pratiques.</t>
  </si>
  <si>
    <t>La ligne de partage avec le FEDER "thématique" est relative au type de bénéficiaire : Communauté Urbaine, Métropole, Communauté d'agglomération ou syndicat de transport.</t>
  </si>
  <si>
    <t xml:space="preserve">Fiche-action 1.2 : Déployer une offre de mobilités solidaires
</t>
  </si>
  <si>
    <t>Déposé. Montant FEADER demandé 32000 €</t>
  </si>
  <si>
    <t xml:space="preserve">
Pas de communes de + 25000 habitants (plus grosse commune Nérac avec 6898 habitants en 2016).</t>
  </si>
  <si>
    <t>Albret Communauté - Communauté de Communes</t>
  </si>
  <si>
    <t>Pas d'évolution du périmetre géographique par rapport à la programmation 14-20.</t>
  </si>
  <si>
    <t>26400 (pop Insee 2019)</t>
  </si>
  <si>
    <t>Résumé précisant la mobilisation d'acteurs, le diagnostic, les enjeux et la déclinaison en priorités. Rappel de la maquette financière et répartition, possitionnement sur des projets structurants et enfin, indication des modalités d'animation GAL.</t>
  </si>
  <si>
    <t>Pas d'enjeux spécifiques au rural ou à l'urbain mentionné dans la candidature.
L'intégralité du périmetre du GAL est-ce un territoire à considérer exclusivement rural ??? 
Mention du pôle urbain Nérac B L, ces communes sont-elles à exclure du LEADER ???</t>
  </si>
  <si>
    <t>L'intégralité de la maquette est mobilisée dans le plan de financement prévisionnel.
Répartition 1 FA = 1 fond</t>
  </si>
  <si>
    <t>Montant indiqué sur la FA 149 000 €, et donc 8% de la maquette, d'après le tableau de "plan de financement de la stratégie par fonds".
Fléché sur le FEADER.
L'aide réservée à l'animation n'excède pas 25% du montant total de la contribution publique à la stratégie.</t>
  </si>
  <si>
    <t>1 ETP en charge de l'animation, de la gestion, du suivi et de l'évaluation. 
Il est précisé que pour la communication le GAL s'appuiera sur les services d'Albret Communauté.
Pour l'évaluation : expertise externe intermédiaire.</t>
  </si>
  <si>
    <t>Historique de la structure porteuse dans la programmation 2014-2020.</t>
  </si>
  <si>
    <t>Production d'un bilan annuel de la mise en œuvre du programme (fonction assurée par l'animateur/gestionnaire).
Evaluation du programme, à mi parcours et/ou en fin de programmation.</t>
  </si>
  <si>
    <t>Le descriptif des modalités de mobilisation des acteurs indique qu'un "deuxième" comité technique a validé la V0 de la stratégie, puis un troisième comité technique a validé la VF de la stratégie.
Il serait pertinente de préciser la composition du comité technique et leur rôle tout au long de la démarche --&gt; sur le dossier de candidature, le premier comité technique et leur fonction n'est pas précisé.</t>
  </si>
  <si>
    <t xml:space="preserve">Organisation grand forum au lancement du programme 21-27.
Il est prévu d'associer les habitants et les partenaires à la définition du contenu des dossiers, de valoriser les résultats et d'accélérer la mise en usage des projets une fois réalisés.
Coordination prévue avec l'Agglomération d'Agen avec les thématiques tourisme et mobilité.
</t>
  </si>
  <si>
    <t>Il reste à préciser la composition du collège privé et du collège public, afin d'identifier des groupes d'intérêt.
Par rapport au nombre de membres prévu du CP, la candidature indique que le nombre minimum de votants est de 10 (5 par collège + 5 suppléants) --&gt; préciser si la présence de 5 suppléants est obligatoire, car la rédaction est confuse.</t>
  </si>
  <si>
    <t>La forte tendance au vieillissement et la progression des ménages d’une seule personne soulignent l’isolement grandissant de certaines catégories de populations (personnes âgées, précaires, …). L’offre de services de santé est concentrée sur Nérac avec, à l’échelle du territoire un risque de désertification médicale très élevé et 1 350 personnes âgées vivant seules à domicile. Enfin, de nombreuses personnes en recherche d’emploi et / ou de formation, ne peuvent se déplacer de manière autonome.
L’accès à certains services essentiels à la vie quotidienne, à l’insertion professionnelle et à la santé notamment, doit être garanti pour l’ensemble des habitants du territoire. Certains publics, peu ou pas mobiles pour différentes raisons (physiques, économiques et psychologiques notamment) nécessitent qu’une offre adaptée leur soit adressée. Il pourrait donc s’agir de développer des offres de mobilités inclusives et adaptées aux besoins spécifiques des usagers les plus vulnérables du territoire, par exemple, en proposant des nouvelles offres de transports adaptés et en favorisant le développement de pratiques de covoiturage solidaire. La pérennisation et le développement des services mobilités à la demande actuellement proposés ou en cours de déploiement constituera un enjeu.</t>
  </si>
  <si>
    <t>Les plateformes de mobilité solidaire pouvant intégrer un service de mobilité inclusive à la demande ciblant les publics en difficulté pour se déplacer, les équipements matériels et immatériels favorables au développement de pratiques de covoiturage solidaires durables, l’ingénierie nécessaire à la coordination de la mutualisation de moyens de transport et / ou trajets.</t>
  </si>
  <si>
    <t>Département, MOP</t>
  </si>
  <si>
    <t>Nombre d'acquisitions de véhicules électriques auxquelles le programme a contribué.
Valeur objectif : 2</t>
  </si>
  <si>
    <t>La volatilité des coûts des carburants traditionnels incite une réflexion sur le déploiement de nouveaux carburants (BioGNV, Hydrogène, Ethanol, …) et de bornes de recharge électrique.
La Région Nouvelle Aquitaine a lancé une étude stratégique en début d’année 2022 afin de définir une feuille de route régionale.
Cette étude devrait aboutir, fin 2022, à l’élaboration d’un schéma de développement régional de la filière hydrogène en Nouvelle-Aquitaine.
A mi-parcours entre les métropoles de Bordeaux et Toulouse, et située idéalement le long de l’axe autoroutier A62, Albret Communauté possède tous les atouts pour devenir un territoire producteur d’Hydrogène en s’inscrivant dans la continuité du « Corridor H2 » de l’Occitanie. Une étude de faisabilité pour le développement d’un site de production d’hydrogène vert pourra être menée dès 2022. Les usages principaux pressentis de l’hydrogène sont la mobilité lourde et l’industrie. Des démonstrateurs pour l’injection directe d’hydrogène sur le réseau gazier ou le stockage d’énergie (avant production d’électricité) pourront être étudiés.</t>
  </si>
  <si>
    <t>Cette fiche-action, prioritaire pour favoriser l’attractivité résidentielle et l’accueil de nouvelles populations, recherche à structurer une offre de services adaptée aux besoins des populations.
Elle regroupe plusieurs sous-enjeux, autour de la prise en compte des impacts des évolutions démographiques (pyramide des âges, communes attractives à l’est, …) sur les besoins de services.
Il s’agira notamment d’anticiper pour mieux l’accompagner, la tendance au vieillissement de la population et ses incidences sur les besoins de services.
Au sein des communes bénéficiant d’une croissance démographique soutenue, à l’Est, des besoins se présentent également, notamment autour de l’adaptation des capacités d’accueil des services proposés aux familles.
Ces opérations pourraient également intégrer l’accueil d’équipement à vocation économique et de services, et ainsi contribuer au soutien de la vitalité commerciale et artisanale des petites polarités à travers des projets de types épiceries solidaires, ateliers d’artisans, ou encore le développement de l’économie sociale et solidaire.</t>
  </si>
  <si>
    <t>Il s’agira en priorité de soutenir : 
La création, réhabilitation, aménagement et l’équipement d’espaces communs à vocation économique, de commerces et services collectifs et / ou mutualisés ; 
La création, réhabilitation, aménagement et l’équipement de bâtiments en appui à des projets de développement dans les secteurs culturels et patrimoniaux, sportifs, des loisirs, et de l’enfance/jeunesse ; 
La création, réhabilitation, équipement de mutualisation d’équipements de lieux « hybrides ».</t>
  </si>
  <si>
    <t>Nombre d'études de faisabilité pour le développement d'un site de production d'hydrogène vert. 
Valeur objectif : 1</t>
  </si>
  <si>
    <t>Nombre de lieux à vocation économique, de commerces et de services soutenus.
Valeur objectif : 3</t>
  </si>
  <si>
    <t>Afin de maintenir un équilibre territorial, il est essentiel de s’assurer que les principales polarités du territoire restent dynamiques et attractives. À ce titre, les nombreux dispositifs contractuels (ORT, petites villes de demain) sont mobilisés pour contribuer à leur revitalisation.
Cela implique que des capacités d’ingénierie et / ou d’appui à l’ingénierie (étude, suivi …) et des financements adaptés puissent être mobilisés par la collectivité et ses communes.
Différents types de projets d’urbanisme / habitats expérimentaux ou innovants pourraient être soutenus par l’Europe notamment à travers la réhabilitation de bâtis anciens en réponse aux enjeux du primo-logement, du logement saisonnier, voire du maintien à domicile ou de la création de logements intermédiaires pour les personnes âgées.</t>
  </si>
  <si>
    <t>Il s’agira en priorité de soutenir : 
La création, la réhabilitation, l’aménagement et l’équipement de logements collectifs pour les professionnels et saisonniers ; 
La création, la réhabilitation, l’aménagement et l’équipement de logements intermédiaires pour les personnes âgées ; 
La création, la réhabilitation, l’aménagement et l’équipement de logements sociaux (- de 20 logements).</t>
  </si>
  <si>
    <t>Nombre de logements ou lits créés ou réhabilités.
Valeur cible : 10 logements et / ou 20 lits créés ou réhabilités</t>
  </si>
  <si>
    <t>Le territoire d’Albret Communauté présente :
• Des patrimoines paysagers et naturels riches et diversifiés,
• Un potentiel intéressant en matière d’itinérances,
• Des atouts patrimoniaux culturels et historiques riches et remarquables,
• De nombreux villages de caractère ponctués de petits patrimoines ruraux,
• Des musées, marchés de producteurs.
Ainsi, à travers ses paysages, ses patrimoines, ses chemins d’itinérance, son histoire, sa gastronomie et son terroir, l’Albret possède un potentiel touristique important et complet, mis en valeur par certains labels.
Mais :
• Une partie du petit patrimoine bâti souffre d’un manque de valorisation ;
• La valorisation et le développement commercial des sites patrimoniaux restent peu développés ;
• L’offre patrimoniale et muséale, et l’accueil du public touristique, méritent de se moderniser et d’être plus accessibles.
Ainsi, la mise en tourisme et la valorisation des atouts touristiques du territoire restent un enjeu :
• Les nombreux sites patrimoniaux, historiques, architecturaux et bâtis qui maillent le territoire dont l’aménagement, l’accessibilité et la mise en tourisme restent souvent à réaliser ou améliorer ;
• Le développement d’une offre complète, qualifiée, reconnue et répartie sur l’ensemble du territoire en matière d’activités culturelles.</t>
  </si>
  <si>
    <t>Il s’agira en priorité de soutenir : 
La création, la réhabilitation, l’aménagement et l’équipement de sites patrimoniaux, historiques, architecturaux et bâtis, notamment leur mise en tourisme ; 
La création, la réhabilitation, l’aménagement et l’équipement d’espaces dédiés aux activités culturelles et / ou muséographiques.</t>
  </si>
  <si>
    <t>La politique européenne de développement rural favorise le développement local mené par les acteurs locaux et visant à relever les défis économiques, sociaux et environnementaux des zones rurales. Elle soutient la coopération par les GAL qui doivent favoriser les échanges, entreprendre un projet conjoint partagé avec d’autres territoires organisés et ayant une approche similaire dans un autre Etat membre, voire même dans un autre pays hors de l’Union Européenne.
La coopération fait partie des objectifs de l’approche LEADER 2023-2027 et, à ce titre, est intégrée dans la stratégie du GAL Albret Communauté.
La coopération au titre du programme Leader 2023-2027 d’Albret Communauté permettra de répondre à tous les objectifs stratégiques du programme. Les actions de coopération permettent de mettre en oeuvre différemment certains projets, ou d’en augmenter les retombées en trouvant de nouveaux partenaires sur d’autres territoires. En outre, ils permettent de s’enrichir de l’expérience d’acteurs ayant déjà engagés des projets similaires, mais aussi de diffuser les bonnes pratiques acquises localement.</t>
  </si>
  <si>
    <t>Trois types d’actions peuvent être envisagés : • Les actions préalables permettant de commencer à co-construire le projet : ✓ échanges ✓ déplacements ✓ traductions ; 
Les actions communes de coopération, c’est-à-dire la réalisation-même du projet ; 
Les actions locales, liées aux actions communes, mais se déclinant de manière spécifique à l’échelle de chaque territoire organisé et impliqué.</t>
  </si>
  <si>
    <t>L’animation, la gestion, le suivi et l’évaluation des opérations et du programme seront effectués par un agent de développement en charge du dispositif et de la coordination (1 ETP).
Le chargé de mission s’impliquera également, avec l’appui des services d’Albret Communauté, sur le volet communication et capitalisation du programme (création d’outils, animation des réseaux, promotion du programme, valorisation et diffusion des réalisations du programme,…).
La complétude de ce poste permettra une mise en oeuvre optimale du programme Leader en Albret, combinant à la fois coordination, animation, suivi-évaluation, promotion, valorisation et diffusion des résultats des projets.
La partie évaluative de la mission permettra également d’intégrer et de suivre toutes les politiques engagées sur le territoire et de veiller à leur cohérence et articulation. Cette dimension permettra ainsi d’avoir une approche détaillée de la stratégie globale de développement mise en oeuvre en Albret. Elle sera complétée par une expertise externe intermédiaire.
L’Albret fait le choix d’une évaluation mixte combinant évaluation interne et externe. Dès le début du programme, le chargé de mission définira des critères de suivi et d’évaluation précis (affiner les indicateurs spécifiques définis pour chaque fiche action). Il organisera le recueil et l’analyse de ces données et rédigera des bilans annuels qui seront présentés au Comité de programmation. Ces informations permettront de vérifier si la stratégie initiale est bien mise en oeuvre et si certains ajustements sont éventuellement nécessaires.
Un appel à prestation externe à mi-parcours et finale sera aussi lancé afin d’apporter une expertise externe et neutre sur l’évolution et l’évaluation du programme.
Les actions de communication et de concertation seront directement intégrées à la vie des projets qui seront soutenus lors de leurs phases de conception, réalisation et réception afin d’associer les habitants et partenaires à la définition de leur contenu, de valoriser les résultats et d’accélérer la mise en usage des projets une fois réalisés. La communication pourra prendre différentes formes : réseaux sociaux, site internet, presse, radio, ...</t>
  </si>
  <si>
    <t>Seront soutenues les actions d’ingénierie : • généraliste, pour l’animation d’une stratégie locale et interterritoriale ; • de projet thématique, permettant notamment de mutualiser et assurer un maillage des expertises interterritoriales ; • d’amorçage de projets ; • de mise en réseau ou de coopération thématique et interterritoriale. Le FEADER, au titre de LEADER, est mobilisé, de manière exclusive, pour le financement de la gestion, le suivi et l’évaluation de la stratégie ainsi que son animation, y compris la facilitation des échanges entre acteurs.</t>
  </si>
  <si>
    <t>Trois objectifs prioritaires définis, qui se déclinent en 6 FA (logigramme fourni).
Une FA pour la coopération.
Une FA pour l'animation.
Par rapport aux FA fléchées sur le FEADER : possibilité d'élargir la typologie d'actions (ne pas se limiter à l'OS5) --&gt; se réfèrer à l'onglet plan d'actions</t>
  </si>
  <si>
    <t xml:space="preserve">EVALUATION GLOBALE </t>
  </si>
  <si>
    <t>Définition de l'urbain, le cas écheant.
Définition des dispositions prises pour que LEADER soit fléché exclusivement sur le rural
Il reste à préciser la prise en compte du fléchage sur les problématiques rurales (LEADER) --&gt; point lié à la définition du rural (cf. ligne 20).</t>
  </si>
  <si>
    <t>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Cf. ligne 34 "Implication de l'ensemble des acteurs tout au long de la programmation".</t>
  </si>
  <si>
    <t>Points forts : diagnostic complet. Cohérence diagnostic, enjeux identifiés et objectifs prioritaires définis dans leur stratégie.</t>
  </si>
  <si>
    <t>Points faibles : préciser les les modalités de prise en compte des spécificité du DLAL et de la gouvernance du GAL</t>
  </si>
  <si>
    <t xml:space="preserve">Informations complémentaires  à apporter : 
-Définir les enjeux ruraux et/ou urbains du territoire : dispositions prises pour que LEADER soit fléché exclusivement sur le rural (quelle est la définition de la zone rurale du territoire ? exclusions prévues dans l'AAC et celles proposées éventuellement)
-Préciser les modalités de prise en compte des spécificités du DLAL et notamment l’innovation. La définition communautaire de l’innovation est : l’émergence de nouveaux produits et services qui incorporent les spécificités locales, nouvelles méthodes permettant de combiner entre elles les ressources humaines, naturelles et/ou financières du territoire conduisant à une meilleure exploitation de son potentiel endogène, combinaison et liaisons entre des secteurs de l’économie traditionnellement séparés les uns des autres et formes originales d’organisation et d’implication de la population locale dans le processus décisionnel et de mise en œuvre du projet.
-Préciser la composition et le rôle du comité technique indiqué dans le processus de mobilisation des acteurs lors de l’élaboration de la présente candidature
-Préciser les modalités d'animation du GAL/Gouvernance : 
o Quelle est la composition envisagée du collège public et du collège privé ?
o quelles sont les dispositions prises pour s'assurer que la prise de décision n'appartienne à aucun groupe d'intérêt en particulier : Comment le territoire s’assure qu’il y aura un minimum de représentativité dans la prise de décision ? ainsi qu’un minimum de représentation du privé ? 
</t>
  </si>
  <si>
    <t>Alerte : le montant prévu de la FA 7 doit inclure les frais salariaux et les éventuels prestations externes (p.e. évaluation) --&gt; vérifier que cela a été prise en compte dans la phase de conventionnement</t>
  </si>
  <si>
    <t>Retour info complémentaire du territoire</t>
  </si>
  <si>
    <t xml:space="preserve">les précisions apportées par le territoire sont conformes. L’ensemble du territoire est situé dans un territoire rural. En conséquence, il n’y a pas d’exclusions spécifiques à l’urbain prévues. </t>
  </si>
  <si>
    <t xml:space="preserve">Composition envisagée du collège public et du collège privé : 5 membres titulaires du collège public (dont le président du GAL et l’élu départemental) + 5 membres titulaires du collège privé. Fonctionnement binôme titulaire/suppléant. 
Double quorum : au moins 10 membres votants, dont 50% du collège privé au minima. 
Pour le collège public : les membres pourront être choisis en fonction des différents critères (secteur géographique, champs d’intervention, parité hommes/femmes).
Pour le collège privé : une variété de profils est attendue.
o Dispositions prises pour s'assurer que la prise de décision n'appartienne à aucun groupe d'intérêt en particulier : le GAL n’identifie pas les collèges publics ou privés comme étant des groupes d’intérêt. Par contre, afin de s’assurer l’absence des groupes d’intérêts, la composition des collèges devra être plurielle (secteur géographique, champ d’intervention, typologie, genre). 
Par ailleurs, une vérification du non-contrôle d’un groupe d’intérêts sera faite en début de séance de chaque comité de programmation.
 Lors du conventionnement, une attention particulière est à porter sur la diversité de profils dans la composition du CoProg. 
</t>
  </si>
  <si>
    <t>Défintion de l'innovation</t>
  </si>
  <si>
    <t>la composition et le rôle du comité technique sont précisés. Leur rôle est donc complémentaire aux diverses modalités de concertation et d’implication menées lors de la phase de l’élaboration de la candidature (pour rappel : réunions territoriales participatives, activités de communication presse, CoProg, Comissions, Conseils communautaires).</t>
  </si>
  <si>
    <t>(note initiale : 32/36)</t>
  </si>
  <si>
    <t>36/36</t>
  </si>
  <si>
    <t>Statut de la structure porteuse à fournis le 28/07/22</t>
  </si>
  <si>
    <r>
      <t xml:space="preserve">Délibération(s) fournie(s) ou courrier(s) d'engagement avec date prévisionnelle de délibération indiquée (à fournir à l'autorité de gestion le 30/09/2022 au plus tard).
</t>
    </r>
    <r>
      <rPr>
        <sz val="11"/>
        <color rgb="FF00B050"/>
        <rFont val="Calibri"/>
        <family val="2"/>
        <scheme val="minor"/>
      </rPr>
      <t xml:space="preserve">
</t>
    </r>
    <r>
      <rPr>
        <sz val="11"/>
        <rFont val="Calibri"/>
        <family val="2"/>
        <scheme val="minor"/>
      </rPr>
      <t xml:space="preserve">Délibération reçue le 11/07/22 </t>
    </r>
  </si>
  <si>
    <t xml:space="preserve">x Candidature recevable après réception des pièces complémentaires : 
Pièces reçues : délibération d'Albret Communauté reçue le 11/07/22 + statuts de la structure porteuse reçus le 28/07/22
</t>
  </si>
  <si>
    <r>
      <t xml:space="preserve"> Liste des pièces manquantes : cf demande d'infos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28/07/2022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</si>
  <si>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r>
      <t xml:space="preserve">Le prestataire a réalisé un diagnostic à partir des documents de référence existants --&gt; diagnostic prospectif SCOT, diagnostic  socio-eco PLUI, diagnostic plan de mobilité durable, ORT (opération de revitalisation de territoire) synthèse diagnostic (documents indiqués dans le dossier de candidature p.18). 
Pour compléter ce diagnostic ont été réalisées des interviews avec des "personnes ressources" du territoire, élus, chef d'entreprise, techniciens collectivités, entre autres.
Certaines données relatives à l'artificialisation des sols, le parc de logement, et consommation énergétique sont issues de "Observatoire des territoires", "Orecca", SCOT de 2012.
</t>
    </r>
    <r>
      <rPr>
        <b/>
        <sz val="11"/>
        <rFont val="Calibri"/>
        <family val="2"/>
        <scheme val="minor"/>
      </rPr>
      <t>Analyse AFOM "Situation géographique, attractivité et démographie"</t>
    </r>
    <r>
      <rPr>
        <sz val="11"/>
        <rFont val="Calibri"/>
        <family val="2"/>
        <scheme val="minor"/>
      </rPr>
      <t xml:space="preserve">.
Description des enjeux du territoire, notamment l'influence de l'agglomération d'Agen, le non-renouvellement générationnel, déséquilibre entre attractivité résidentielle et dynamiques démographiques.
</t>
    </r>
    <r>
      <rPr>
        <b/>
        <sz val="11"/>
        <rFont val="Calibri"/>
        <family val="2"/>
        <scheme val="minor"/>
      </rPr>
      <t>Analyse AFOM "Mobilités".</t>
    </r>
    <r>
      <rPr>
        <sz val="11"/>
        <rFont val="Calibri"/>
        <family val="2"/>
        <scheme val="minor"/>
      </rPr>
      <t xml:space="preserve">
</t>
    </r>
    <r>
      <rPr>
        <b/>
        <sz val="11"/>
        <rFont val="Calibri"/>
        <family val="2"/>
        <scheme val="minor"/>
      </rPr>
      <t>Analyse AFOM "Services à la population".
Analyse AFOM "Revitalisation des centres-bourgs".</t>
    </r>
  </si>
  <si>
    <t xml:space="preserve">Absence de communes de plus de 25 000 habitant </t>
  </si>
  <si>
    <t>Albret Communauté a identifié 6 enjeux clé liés à la mobilité, l'accès aux services, la revitalisation des centres-bourgs, tourisme et patrimoine, la transition énergétique, habitat et foncier et enfin, le développement économique. 
Pour répondre à ces enjeux, il a établi 3 objectifs prioritaires, à savoir : 
-Faciliter les mobilités durables et solidaires sur le territoire
-Renforcer l'attractivité du territoire et de ses polarités à travers l'adaptation de l'offre de services
-Conforter le développement touristique du territoire</t>
  </si>
  <si>
    <t xml:space="preserve">Prise en compte des démarches territoriales. La candidature fait référence à : 
Shéma directeur cyclable du Lot Et Garonne ; 
Orientations stratégiques définies dans une démarche de consolidation de ses coeurs de ville -bourgs dans le cadre de l'opération de revitalisation de territoire (ORT 2022) ; 
SCOTT, notamment au niveau de la définition des enjeux du thème revitalisation des centres-bourgs ; 
Référencement des TEPCV, PCAET, TEPOS comme un atout du territoire sur la thématique transition énergétique, habitat, foncier.
Enfin, mention de l'étude en cours réalisée par la Région NAQ concernent la filière hydrogène.
Dans le document de candidature : il manque la mention aux stratégies territoriales régionales, notamment SRDEII et SRADDET.
Néanmoins, le courrier d'engagement de l'EPCI précise que "le territoire a pris soin de faire coïncider sa stratégie avec les politiques publiques des différents partenaires, et notament, en premier chef, du partenaire régional via : le SRADDET, le SRDEII" </t>
  </si>
  <si>
    <t>Les ambitions Neo Terra sont directement intégrées dans les FA</t>
  </si>
  <si>
    <t>Un volet coopération est prévu dans la stratégie (FA 6).
Il est indiqué que la valeur ajoutée attendue du Développement Territorial Intégré, sera de "permettre le soutien de 10 à 15 projets structurants pour impulser de nouvelles dynamiques sur le territoire d’Albret Communauté".
Travail en réseau prévu avec l'Agglomération d'Agen qui exerce une attractivité sur le territoire.
L'animateur effectuera l'animation des réseaux d'acteurs.
Pas de définition spécifique de l'innovation.</t>
  </si>
  <si>
    <t>La définition proposée est celle adoptée par l’AG. Par ailleurs, au niveau du projet, une grille d’évaluation est mise en œuvre afin de mesurer la plus-value DLAL, elle comporte un volet consacré à la dimension innovante du projet, notamment dans leur aspect sociale et territoriale.</t>
  </si>
  <si>
    <t xml:space="preserve">Les précisions apportées par le territoire sont conformes. L’ensemble du territoire est situé dans un territoire rural. En conséquence, il n’y a pas d’exclusions spécifiques à l’urbain prévues. </t>
  </si>
  <si>
    <r>
      <t xml:space="preserve">La candidature définit le territoire d'Albret comme "rural et dense", avec une population de 26400 habitatns.
La candidature mentionne le </t>
    </r>
    <r>
      <rPr>
        <b/>
        <sz val="11"/>
        <rFont val="Calibri"/>
        <family val="2"/>
        <scheme val="minor"/>
      </rPr>
      <t xml:space="preserve">pôle urbain </t>
    </r>
    <r>
      <rPr>
        <sz val="11"/>
        <rFont val="Calibri"/>
        <family val="2"/>
        <scheme val="minor"/>
      </rPr>
      <t xml:space="preserve">de Nérac-Barbaste-Lavardac. </t>
    </r>
  </si>
  <si>
    <t>Pas de réponse attendue à cette étape, cela sera vérifié lors de la phase de conventionnement</t>
  </si>
  <si>
    <r>
      <rPr>
        <i/>
        <sz val="11"/>
        <rFont val="Calibri"/>
        <family val="2"/>
        <scheme val="minor"/>
      </rPr>
      <t>"Actions de communication et de concertation directement intégrés à la vie des projets. Le but est d'associer les habitants et les partenaires à la définition de leur contenu, de valoriser les résultats et d'accèlerer la mise en usage des projets une fois réalisés"</t>
    </r>
    <r>
      <rPr>
        <sz val="11"/>
        <rFont val="Calibri"/>
        <family val="2"/>
        <scheme val="minor"/>
      </rPr>
      <t>.
Bilan annuel présenté puis disctué avec le GAL afin d'interpeller les partenaires n'ayant pas "</t>
    </r>
    <r>
      <rPr>
        <i/>
        <sz val="11"/>
        <rFont val="Calibri"/>
        <family val="2"/>
        <scheme val="minor"/>
      </rPr>
      <t>tenu leurs engagements et/ou sollicitier leur appui renforcé</t>
    </r>
    <r>
      <rPr>
        <sz val="11"/>
        <rFont val="Calibri"/>
        <family val="2"/>
        <scheme val="minor"/>
      </rPr>
      <t>".</t>
    </r>
  </si>
  <si>
    <r>
      <t xml:space="preserve">Organisation des 4 réunions territoriales participatives ouvertes aux </t>
    </r>
    <r>
      <rPr>
        <b/>
        <sz val="11"/>
        <rFont val="Calibri"/>
        <family val="2"/>
        <scheme val="minor"/>
      </rPr>
      <t>élus, techniciens, socio-professionnels, habitants des territoires</t>
    </r>
    <r>
      <rPr>
        <sz val="11"/>
        <rFont val="Calibri"/>
        <family val="2"/>
        <scheme val="minor"/>
      </rPr>
      <t xml:space="preserve">.
Activités de communication concernant les réunions (tract, mailing list, communiqués presse, réseaux sociaux, CoProg, Comissions, Conseils communautaires. 
Réunions déroulées en deux temps : d'abord identification des enjeux (discussion autour du diagnostic stratégique réalisé par le prestataire avec les documents de réference et des interviews avec des personnes ressources), les apports recueillis ont été intégrés dans une version modifiée du diagnostic. 
Puis un temps de mise en débat de la stratégie pressentie suite aux travaux de diagnostic, la mise en débat a permis une dernière version de la stratégie, qui a finalement été validée lors du troisième comité technique).
Enfin, retour presse dans un article de la Dépêche.
</t>
    </r>
  </si>
  <si>
    <r>
      <t xml:space="preserve">Composition du futur comité de programmation en cours, à réaliser dans le respect de l'équilibre dans la représentation des communes du territoire.
Il comprendra : 
- 50% du collège privé
- 50% du collège public, dont 1 représentant du Département
- 1 représentant du CR sans voix délibérative.
Double quorum : 10 membres au minimum + 50% des membres votants issus du collège privé.
Information sur les conflits d'intérêt en début de séance, avec traçabilité dans le compte-rendu et déclaration d'absence de conflit d'intérêt jointe à chaque dossier. 
Si membre de GAL porteur de projet ne peut pas participer au vote, lui et les membres de leur structure doivent quitter la salle.
</t>
    </r>
    <r>
      <rPr>
        <sz val="11"/>
        <rFont val="Calibri"/>
        <family val="2"/>
        <scheme val="minor"/>
      </rPr>
      <t>Vérification du non-contrôle d'un groupe d'intérêts en début de séance (et non dossier par dossier) --&gt; cela n'est pas suffisant, voir colonne E.</t>
    </r>
    <r>
      <rPr>
        <sz val="11"/>
        <color rgb="FFFF0000"/>
        <rFont val="Calibri"/>
        <family val="2"/>
        <scheme val="minor"/>
      </rPr>
      <t xml:space="preserve">
</t>
    </r>
    <r>
      <rPr>
        <sz val="11"/>
        <color theme="1"/>
        <rFont val="Calibri"/>
        <family val="2"/>
        <scheme val="minor"/>
      </rPr>
      <t xml:space="preserve">
</t>
    </r>
  </si>
  <si>
    <r>
      <t xml:space="preserve">Candidature incomplète : 
Pièces manquantes/Elements non recevables : </t>
    </r>
    <r>
      <rPr>
        <sz val="11"/>
        <rFont val="Calibri"/>
        <family val="2"/>
        <scheme val="minor"/>
      </rPr>
      <t>STATUT DE LA STRUCTURE PORTEUSE- Délibération en attente (prévu fin juin 2022)</t>
    </r>
    <r>
      <rPr>
        <sz val="11"/>
        <color theme="1"/>
        <rFont val="Calibri"/>
        <family val="2"/>
        <scheme val="minor"/>
      </rPr>
      <t xml:space="preserve">
Date de demande des compléments d'information et délai de réponse :11/07/2022</t>
    </r>
  </si>
  <si>
    <r>
      <t></t>
    </r>
    <r>
      <rPr>
        <sz val="11"/>
        <color theme="1"/>
        <rFont val="Calibri"/>
        <family val="2"/>
        <scheme val="minor"/>
      </rPr>
      <t xml:space="preserve">Candidature recevable (l'ensemble des éléments est fourni par le candidat)/Date recevabilité : </t>
    </r>
  </si>
  <si>
    <r>
      <t></t>
    </r>
    <r>
      <rPr>
        <sz val="11"/>
        <color theme="1"/>
        <rFont val="Calibri"/>
        <family val="2"/>
        <scheme val="minor"/>
      </rPr>
      <t>Candidature non recevable 
Elements justifiant de la non recevabiité : 
Date d'envoi courrier de non-recevabilité :</t>
    </r>
  </si>
  <si>
    <t>Il s’agira en priorité de soutenir études et investissement dans les infrastructures de recharge et d’avitaillement de vecteurs énergétiques décarbonés pour la mobilité avec ou sans assistance électrique, pour la livraison de marchandises.pour la livraison de marchandises.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</si>
</sst>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4"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rgb="FF00B050"/>
      <name val="Calibri"/>
      <family val="2"/>
      <scheme val="minor"/>
    </font>
    <font>
      <sz val="11"/>
      <color theme="1"/>
      <name val="Calibri"/>
      <family val="2"/>
      <scheme val="minor"/>
    </font>
    <font>
      <i/>
      <sz val="11"/>
      <name val="Calibri"/>
      <family val="2"/>
      <scheme val="minor"/>
    </font>
    <font>
      <b/>
      <sz val="11"/>
      <color theme="1"/>
      <name val="Symbol"/>
      <family val="1"/>
      <charset val="2"/>
    </font>
    <font>
      <b/>
      <sz val="11"/>
      <color theme="1"/>
      <name val="Calibri"/>
      <family val="2"/>
    </font>
  </fonts>
  <fills count="1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9"/>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70C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s>
  <cellStyleXfs count="3">
    <xf numFmtId="0" fontId="0" fillId="0" borderId="0"/>
    <xf numFmtId="44" fontId="20" fillId="0" borderId="0" applyFont="0" applyFill="0" applyBorder="0" applyAlignment="0" applyProtection="0"/>
    <xf numFmtId="9" fontId="20" fillId="0" borderId="0" applyFont="0" applyFill="0" applyBorder="0" applyAlignment="0" applyProtection="0"/>
  </cellStyleXfs>
  <cellXfs count="135">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1" fillId="4"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5"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6" fillId="0" borderId="0" xfId="0" applyFont="1" applyAlignment="1">
      <alignment vertical="center" wrapText="1"/>
    </xf>
    <xf numFmtId="0" fontId="6" fillId="7" borderId="1" xfId="0" applyFont="1" applyFill="1" applyBorder="1" applyAlignment="1">
      <alignment horizontal="center" vertical="center" wrapText="1"/>
    </xf>
    <xf numFmtId="0" fontId="0" fillId="0" borderId="1" xfId="0" applyBorder="1" applyAlignment="1">
      <alignment wrapText="1"/>
    </xf>
    <xf numFmtId="0" fontId="9"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2"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5" fillId="10" borderId="0" xfId="0" applyFont="1" applyFill="1" applyBorder="1" applyAlignment="1">
      <alignment vertical="center" wrapText="1"/>
    </xf>
    <xf numFmtId="0" fontId="5" fillId="11" borderId="0" xfId="0" applyFont="1" applyFill="1" applyBorder="1" applyAlignment="1">
      <alignment horizontal="left" vertical="center" wrapText="1"/>
    </xf>
    <xf numFmtId="20" fontId="5"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4" fillId="0" borderId="1" xfId="0" applyFont="1" applyBorder="1" applyAlignment="1">
      <alignment vertical="center" wrapText="1"/>
    </xf>
    <xf numFmtId="0" fontId="5" fillId="0" borderId="0" xfId="0" applyFont="1" applyFill="1" applyBorder="1" applyAlignment="1">
      <alignment vertical="center" wrapText="1"/>
    </xf>
    <xf numFmtId="20" fontId="5" fillId="0" borderId="0" xfId="0" applyNumberFormat="1" applyFont="1" applyFill="1" applyBorder="1" applyAlignment="1">
      <alignment vertical="center" wrapText="1"/>
    </xf>
    <xf numFmtId="0" fontId="14" fillId="0" borderId="1" xfId="0" applyFont="1" applyBorder="1" applyAlignment="1">
      <alignment horizontal="justify" vertical="center" wrapText="1"/>
    </xf>
    <xf numFmtId="0" fontId="14" fillId="0" borderId="0" xfId="0" applyFont="1" applyAlignment="1">
      <alignment vertical="center" wrapText="1"/>
    </xf>
    <xf numFmtId="0" fontId="10" fillId="0" borderId="3" xfId="0" applyFont="1" applyBorder="1" applyAlignment="1">
      <alignment horizontal="justify" vertical="center" wrapText="1"/>
    </xf>
    <xf numFmtId="0" fontId="6" fillId="0" borderId="1" xfId="0" applyFont="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8" fillId="3" borderId="1" xfId="0" applyFont="1" applyFill="1" applyBorder="1" applyAlignment="1">
      <alignment horizontal="left" vertical="center" wrapText="1"/>
    </xf>
    <xf numFmtId="0" fontId="18" fillId="3" borderId="1" xfId="0" applyFont="1" applyFill="1" applyBorder="1" applyAlignment="1">
      <alignment vertical="center" wrapText="1"/>
    </xf>
    <xf numFmtId="0" fontId="14" fillId="0" borderId="0" xfId="0" applyFont="1" applyAlignment="1">
      <alignment horizontal="justify" vertical="center"/>
    </xf>
    <xf numFmtId="0" fontId="0" fillId="10" borderId="1" xfId="0" applyFill="1" applyBorder="1" applyAlignment="1">
      <alignment horizontal="center" vertical="center" wrapText="1"/>
    </xf>
    <xf numFmtId="44" fontId="1" fillId="0" borderId="1" xfId="1" applyFont="1" applyBorder="1" applyAlignment="1">
      <alignment horizontal="left" vertical="center" wrapText="1"/>
    </xf>
    <xf numFmtId="44" fontId="21" fillId="3" borderId="1" xfId="0" applyNumberFormat="1"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13" xfId="0" applyBorder="1" applyAlignment="1">
      <alignment vertical="center" wrapText="1"/>
    </xf>
    <xf numFmtId="0" fontId="0" fillId="0" borderId="1" xfId="0" applyBorder="1" applyAlignment="1">
      <alignment horizontal="center" vertical="center" wrapText="1"/>
    </xf>
    <xf numFmtId="0" fontId="8" fillId="13" borderId="1" xfId="0" applyFont="1" applyFill="1" applyBorder="1" applyAlignment="1">
      <alignment vertical="center" wrapText="1"/>
    </xf>
    <xf numFmtId="0" fontId="0" fillId="13" borderId="1" xfId="0" applyFill="1" applyBorder="1" applyAlignment="1">
      <alignment wrapText="1"/>
    </xf>
    <xf numFmtId="0" fontId="0" fillId="13" borderId="1" xfId="0" applyFill="1" applyBorder="1"/>
    <xf numFmtId="0" fontId="0" fillId="13" borderId="0" xfId="0" applyFill="1"/>
    <xf numFmtId="0" fontId="8" fillId="14" borderId="1" xfId="0" applyFont="1" applyFill="1" applyBorder="1" applyAlignment="1">
      <alignment vertical="center" wrapText="1"/>
    </xf>
    <xf numFmtId="0" fontId="8" fillId="15" borderId="1" xfId="0" applyFont="1" applyFill="1" applyBorder="1" applyAlignment="1">
      <alignment vertical="center" wrapText="1"/>
    </xf>
    <xf numFmtId="0" fontId="8" fillId="16" borderId="1" xfId="0" applyFont="1" applyFill="1" applyBorder="1" applyAlignment="1">
      <alignment vertical="center" wrapText="1"/>
    </xf>
    <xf numFmtId="0" fontId="14" fillId="0" borderId="1" xfId="0" applyFont="1" applyBorder="1" applyAlignment="1">
      <alignment wrapText="1"/>
    </xf>
    <xf numFmtId="0" fontId="1" fillId="0" borderId="0" xfId="0" applyFont="1" applyAlignment="1">
      <alignment wrapText="1"/>
    </xf>
    <xf numFmtId="0" fontId="14" fillId="0" borderId="1" xfId="0" applyFont="1" applyBorder="1" applyAlignment="1">
      <alignment horizontal="left" vertical="center" wrapText="1"/>
    </xf>
    <xf numFmtId="0" fontId="0" fillId="0" borderId="1" xfId="0" applyFont="1" applyFill="1" applyBorder="1" applyAlignment="1">
      <alignment horizontal="left" vertical="center" wrapText="1"/>
    </xf>
    <xf numFmtId="0" fontId="8" fillId="17" borderId="1" xfId="0" applyFont="1" applyFill="1" applyBorder="1" applyAlignment="1">
      <alignment vertical="center" wrapText="1"/>
    </xf>
    <xf numFmtId="0" fontId="0" fillId="17" borderId="1" xfId="0" applyFill="1" applyBorder="1" applyAlignment="1">
      <alignment wrapText="1"/>
    </xf>
    <xf numFmtId="0" fontId="0" fillId="17" borderId="0" xfId="0" applyFill="1"/>
    <xf numFmtId="0" fontId="8" fillId="11" borderId="1" xfId="0" applyFont="1" applyFill="1" applyBorder="1" applyAlignment="1">
      <alignment vertical="center" wrapText="1"/>
    </xf>
    <xf numFmtId="0" fontId="0" fillId="11" borderId="1" xfId="0" applyFill="1" applyBorder="1" applyAlignment="1">
      <alignment wrapText="1"/>
    </xf>
    <xf numFmtId="0" fontId="0" fillId="11" borderId="1" xfId="0" applyFill="1" applyBorder="1"/>
    <xf numFmtId="0" fontId="0" fillId="11" borderId="0" xfId="0" applyFill="1"/>
    <xf numFmtId="10" fontId="0" fillId="0" borderId="1" xfId="2" applyNumberFormat="1" applyFont="1" applyBorder="1" applyAlignment="1">
      <alignment wrapText="1"/>
    </xf>
    <xf numFmtId="10" fontId="0" fillId="13" borderId="1" xfId="2" applyNumberFormat="1" applyFont="1" applyFill="1" applyBorder="1" applyAlignment="1">
      <alignment wrapText="1"/>
    </xf>
    <xf numFmtId="10" fontId="0" fillId="17" borderId="1" xfId="2" applyNumberFormat="1" applyFont="1" applyFill="1" applyBorder="1" applyAlignment="1">
      <alignment wrapText="1"/>
    </xf>
    <xf numFmtId="10" fontId="0" fillId="11" borderId="1" xfId="2" applyNumberFormat="1" applyFont="1" applyFill="1" applyBorder="1" applyAlignment="1">
      <alignment wrapText="1"/>
    </xf>
    <xf numFmtId="10" fontId="0" fillId="0" borderId="0" xfId="0" applyNumberFormat="1"/>
    <xf numFmtId="0" fontId="14" fillId="0" borderId="13" xfId="0" applyFont="1" applyBorder="1" applyAlignment="1">
      <alignment horizontal="left" vertical="center" wrapText="1"/>
    </xf>
    <xf numFmtId="0" fontId="4" fillId="8" borderId="1" xfId="0" applyFont="1" applyFill="1" applyBorder="1" applyAlignment="1">
      <alignment horizontal="left" vertical="center" wrapText="1"/>
    </xf>
    <xf numFmtId="0" fontId="14" fillId="8" borderId="1" xfId="0" applyFont="1" applyFill="1" applyBorder="1" applyAlignment="1">
      <alignment horizontal="left" vertical="center" wrapText="1"/>
    </xf>
    <xf numFmtId="0" fontId="0" fillId="0" borderId="0" xfId="0" applyBorder="1" applyAlignment="1">
      <alignment horizontal="left" vertical="center" wrapText="1"/>
    </xf>
    <xf numFmtId="14" fontId="14" fillId="0" borderId="1" xfId="0" applyNumberFormat="1" applyFont="1" applyBorder="1" applyAlignment="1">
      <alignment horizontal="left" vertical="center" wrapText="1"/>
    </xf>
    <xf numFmtId="0" fontId="1" fillId="10" borderId="1" xfId="0" applyFont="1" applyFill="1" applyBorder="1" applyAlignment="1">
      <alignment vertical="center" wrapText="1"/>
    </xf>
    <xf numFmtId="0" fontId="9" fillId="8" borderId="1" xfId="0" applyFont="1" applyFill="1" applyBorder="1" applyAlignment="1">
      <alignment horizontal="left" vertical="center" wrapText="1"/>
    </xf>
    <xf numFmtId="0" fontId="14" fillId="0" borderId="1" xfId="0" applyFont="1" applyFill="1" applyBorder="1" applyAlignment="1">
      <alignment vertical="center" wrapText="1"/>
    </xf>
    <xf numFmtId="0" fontId="8" fillId="4" borderId="1" xfId="0" applyFont="1" applyFill="1" applyBorder="1" applyAlignment="1">
      <alignment vertical="center" wrapText="1"/>
    </xf>
    <xf numFmtId="0" fontId="0" fillId="4" borderId="1" xfId="0" applyFill="1" applyBorder="1" applyAlignment="1">
      <alignment wrapText="1"/>
    </xf>
    <xf numFmtId="10" fontId="0" fillId="4" borderId="1" xfId="2" applyNumberFormat="1" applyFont="1" applyFill="1" applyBorder="1" applyAlignment="1">
      <alignment wrapText="1"/>
    </xf>
    <xf numFmtId="0" fontId="12" fillId="4" borderId="1" xfId="0" applyFont="1" applyFill="1" applyBorder="1" applyAlignment="1">
      <alignment wrapText="1"/>
    </xf>
    <xf numFmtId="0" fontId="0" fillId="4" borderId="1" xfId="0" applyFill="1" applyBorder="1"/>
    <xf numFmtId="0" fontId="0" fillId="4" borderId="0" xfId="0" applyFill="1"/>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6" fillId="8" borderId="10"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6" fillId="6"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10" xfId="0" applyFont="1" applyBorder="1" applyAlignment="1">
      <alignment horizontal="left" vertical="center" wrapText="1"/>
    </xf>
    <xf numFmtId="0" fontId="14" fillId="0" borderId="3" xfId="0" applyFont="1" applyBorder="1" applyAlignment="1">
      <alignment horizontal="left"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6" fillId="7" borderId="5"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6" fillId="7" borderId="8"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0" fontId="6" fillId="0" borderId="3" xfId="0" applyFont="1" applyBorder="1" applyAlignment="1">
      <alignment horizontal="left" vertical="center" wrapText="1"/>
    </xf>
    <xf numFmtId="0" fontId="0" fillId="6" borderId="0" xfId="0" applyFill="1"/>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CCFFFF"/>
      <color rgb="FFFF99FF"/>
      <color rgb="FF00FFFF"/>
      <color rgb="FFFF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BreakPreview" topLeftCell="A4" zoomScale="60" zoomScaleNormal="90" workbookViewId="0">
      <selection activeCell="E16" sqref="E16"/>
    </sheetView>
  </sheetViews>
  <sheetFormatPr baseColWidth="10" defaultRowHeight="14.5" x14ac:dyDescent="0.35"/>
  <cols>
    <col min="1" max="1" width="42.7265625" style="2" customWidth="1"/>
    <col min="2" max="2" width="82.81640625" style="2" customWidth="1"/>
    <col min="3" max="3" width="52.54296875" customWidth="1"/>
  </cols>
  <sheetData>
    <row r="1" spans="1:8" ht="51" customHeight="1" x14ac:dyDescent="0.35">
      <c r="A1" s="90" t="s">
        <v>0</v>
      </c>
      <c r="B1" s="91"/>
    </row>
    <row r="2" spans="1:8" ht="35.25" customHeight="1" x14ac:dyDescent="0.35">
      <c r="A2" s="3" t="s">
        <v>1</v>
      </c>
      <c r="B2" s="3" t="s">
        <v>162</v>
      </c>
      <c r="C2" s="61"/>
      <c r="D2" s="1"/>
      <c r="E2" s="1"/>
      <c r="F2" s="1"/>
      <c r="G2" s="1"/>
      <c r="H2" s="1"/>
    </row>
    <row r="3" spans="1:8" ht="35.25" customHeight="1" x14ac:dyDescent="0.35">
      <c r="A3" s="4" t="s">
        <v>61</v>
      </c>
      <c r="B3" s="5" t="s">
        <v>175</v>
      </c>
    </row>
    <row r="4" spans="1:8" ht="35.25" customHeight="1" x14ac:dyDescent="0.35">
      <c r="A4" s="5" t="s">
        <v>3</v>
      </c>
      <c r="B4" s="5" t="s">
        <v>161</v>
      </c>
    </row>
    <row r="5" spans="1:8" ht="35.25" customHeight="1" x14ac:dyDescent="0.35">
      <c r="A5" s="5" t="s">
        <v>4</v>
      </c>
      <c r="B5" s="5" t="s">
        <v>163</v>
      </c>
    </row>
    <row r="6" spans="1:8" ht="35.25" customHeight="1" x14ac:dyDescent="0.35">
      <c r="A6" s="5" t="s">
        <v>2</v>
      </c>
      <c r="B6" s="5" t="s">
        <v>177</v>
      </c>
    </row>
    <row r="7" spans="1:8" ht="55.5" customHeight="1" x14ac:dyDescent="0.35">
      <c r="A7" s="5" t="s">
        <v>60</v>
      </c>
      <c r="B7" s="29" t="s">
        <v>160</v>
      </c>
      <c r="C7" s="79"/>
    </row>
    <row r="8" spans="1:8" ht="35.25" customHeight="1" x14ac:dyDescent="0.35">
      <c r="A8" s="5" t="s">
        <v>78</v>
      </c>
      <c r="B8" s="62" t="s">
        <v>124</v>
      </c>
    </row>
    <row r="9" spans="1:8" ht="35.25" customHeight="1" x14ac:dyDescent="0.35">
      <c r="A9" s="8" t="s">
        <v>38</v>
      </c>
      <c r="B9" s="63" t="s">
        <v>176</v>
      </c>
      <c r="C9" s="1"/>
      <c r="D9" s="1"/>
      <c r="E9" s="1"/>
      <c r="F9" s="1"/>
      <c r="G9" s="1"/>
      <c r="H9" s="1"/>
    </row>
    <row r="10" spans="1:8" ht="35.25" customHeight="1" x14ac:dyDescent="0.35">
      <c r="A10" s="5" t="s">
        <v>39</v>
      </c>
      <c r="B10" s="5" t="s">
        <v>165</v>
      </c>
    </row>
    <row r="11" spans="1:8" ht="35.25" customHeight="1" x14ac:dyDescent="0.35">
      <c r="A11" s="5" t="s">
        <v>63</v>
      </c>
      <c r="B11" s="5" t="s">
        <v>166</v>
      </c>
    </row>
    <row r="12" spans="1:8" ht="35.25" customHeight="1" x14ac:dyDescent="0.35">
      <c r="A12" s="3" t="s">
        <v>7</v>
      </c>
      <c r="B12" s="49">
        <f>B13+B14</f>
        <v>1793717</v>
      </c>
    </row>
    <row r="13" spans="1:8" ht="35.25" customHeight="1" x14ac:dyDescent="0.35">
      <c r="A13" s="4" t="s">
        <v>5</v>
      </c>
      <c r="B13" s="48">
        <v>1031028</v>
      </c>
    </row>
    <row r="14" spans="1:8" ht="35.25" customHeight="1" x14ac:dyDescent="0.35">
      <c r="A14" s="4" t="s">
        <v>6</v>
      </c>
      <c r="B14" s="48">
        <v>762689</v>
      </c>
    </row>
    <row r="15" spans="1:8" ht="35.25" customHeight="1" x14ac:dyDescent="0.35">
      <c r="A15" s="8" t="s">
        <v>8</v>
      </c>
      <c r="B15" s="7" t="s">
        <v>124</v>
      </c>
    </row>
    <row r="16" spans="1:8" ht="35.25" customHeight="1" x14ac:dyDescent="0.35">
      <c r="A16" s="3" t="s">
        <v>40</v>
      </c>
      <c r="B16" s="6" t="s">
        <v>173</v>
      </c>
    </row>
    <row r="17" spans="1:2" ht="35.25" customHeight="1" x14ac:dyDescent="0.35">
      <c r="A17" s="29" t="s">
        <v>101</v>
      </c>
      <c r="B17" s="29" t="s">
        <v>167</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sheetData>
  <mergeCells count="1">
    <mergeCell ref="A1:B1"/>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topLeftCell="A9" zoomScale="60" zoomScaleNormal="130" workbookViewId="0">
      <selection activeCell="E16" sqref="E16"/>
    </sheetView>
  </sheetViews>
  <sheetFormatPr baseColWidth="10" defaultRowHeight="14.5" x14ac:dyDescent="0.35"/>
  <cols>
    <col min="1" max="1" width="61.81640625" style="12" customWidth="1"/>
    <col min="2" max="2" width="40.81640625" style="12" customWidth="1"/>
    <col min="3" max="4" width="11.453125" style="13"/>
    <col min="5" max="5" width="37.81640625" style="13" customWidth="1"/>
  </cols>
  <sheetData>
    <row r="1" spans="1:5" ht="51.75" customHeight="1" x14ac:dyDescent="0.35">
      <c r="A1" s="98" t="s">
        <v>9</v>
      </c>
      <c r="B1" s="99"/>
      <c r="C1" s="99"/>
      <c r="D1" s="99"/>
      <c r="E1" s="100"/>
    </row>
    <row r="2" spans="1:5" s="9" customFormat="1" ht="41.25" customHeight="1" x14ac:dyDescent="0.35">
      <c r="A2" s="104" t="s">
        <v>96</v>
      </c>
      <c r="B2" s="106" t="s">
        <v>102</v>
      </c>
      <c r="C2" s="108" t="s">
        <v>10</v>
      </c>
      <c r="D2" s="108"/>
      <c r="E2" s="109" t="s">
        <v>11</v>
      </c>
    </row>
    <row r="3" spans="1:5" s="9" customFormat="1" ht="41.25" customHeight="1" x14ac:dyDescent="0.35">
      <c r="A3" s="105"/>
      <c r="B3" s="107"/>
      <c r="C3" s="10" t="s">
        <v>12</v>
      </c>
      <c r="D3" s="11" t="s">
        <v>13</v>
      </c>
      <c r="E3" s="110"/>
    </row>
    <row r="4" spans="1:5" ht="41.25" customHeight="1" x14ac:dyDescent="0.35">
      <c r="A4" s="5" t="s">
        <v>64</v>
      </c>
      <c r="B4" s="5" t="s">
        <v>14</v>
      </c>
      <c r="C4" s="52" t="s">
        <v>164</v>
      </c>
      <c r="D4" s="14"/>
      <c r="E4" s="80">
        <v>44728</v>
      </c>
    </row>
    <row r="5" spans="1:5" ht="159" customHeight="1" x14ac:dyDescent="0.35">
      <c r="A5" s="5" t="s">
        <v>79</v>
      </c>
      <c r="B5" s="5" t="s">
        <v>15</v>
      </c>
      <c r="C5" s="52" t="s">
        <v>164</v>
      </c>
      <c r="D5" s="14"/>
      <c r="E5" s="30" t="s">
        <v>222</v>
      </c>
    </row>
    <row r="6" spans="1:5" ht="46" customHeight="1" x14ac:dyDescent="0.35">
      <c r="A6" s="5" t="s">
        <v>80</v>
      </c>
      <c r="B6" s="5" t="s">
        <v>62</v>
      </c>
      <c r="C6" s="50" t="s">
        <v>164</v>
      </c>
      <c r="D6" s="50"/>
      <c r="E6" s="35" t="s">
        <v>221</v>
      </c>
    </row>
    <row r="7" spans="1:5" ht="109" customHeight="1" x14ac:dyDescent="0.35">
      <c r="A7" s="14" t="s">
        <v>17</v>
      </c>
      <c r="B7" s="14" t="s">
        <v>16</v>
      </c>
      <c r="C7" s="52" t="s">
        <v>164</v>
      </c>
      <c r="D7" s="14"/>
      <c r="E7" s="35" t="s">
        <v>168</v>
      </c>
    </row>
    <row r="8" spans="1:5" ht="87" customHeight="1" x14ac:dyDescent="0.35">
      <c r="A8" s="14" t="s">
        <v>18</v>
      </c>
      <c r="B8" s="14" t="s">
        <v>16</v>
      </c>
      <c r="C8" s="52" t="s">
        <v>164</v>
      </c>
      <c r="D8" s="14"/>
      <c r="E8" s="27"/>
    </row>
    <row r="9" spans="1:5" ht="41.25" customHeight="1" x14ac:dyDescent="0.35">
      <c r="A9" s="14" t="s">
        <v>19</v>
      </c>
      <c r="B9" s="14" t="s">
        <v>16</v>
      </c>
      <c r="C9" s="52" t="s">
        <v>164</v>
      </c>
      <c r="D9" s="14"/>
      <c r="E9" s="14"/>
    </row>
    <row r="10" spans="1:5" ht="41.25" customHeight="1" x14ac:dyDescent="0.35">
      <c r="A10" s="14" t="s">
        <v>20</v>
      </c>
      <c r="B10" s="14" t="s">
        <v>16</v>
      </c>
      <c r="C10" s="52" t="s">
        <v>164</v>
      </c>
      <c r="D10" s="14"/>
      <c r="E10" s="14"/>
    </row>
    <row r="11" spans="1:5" ht="41.25" customHeight="1" x14ac:dyDescent="0.35">
      <c r="A11" s="15" t="s">
        <v>65</v>
      </c>
      <c r="B11" s="14" t="s">
        <v>24</v>
      </c>
      <c r="C11" s="52" t="s">
        <v>164</v>
      </c>
      <c r="D11" s="14"/>
      <c r="E11" s="14"/>
    </row>
    <row r="12" spans="1:5" ht="41.25" customHeight="1" x14ac:dyDescent="0.35">
      <c r="A12" s="15" t="s">
        <v>66</v>
      </c>
      <c r="B12" s="14" t="s">
        <v>25</v>
      </c>
      <c r="C12" s="52" t="s">
        <v>164</v>
      </c>
      <c r="D12" s="14"/>
      <c r="E12" s="14"/>
    </row>
    <row r="13" spans="1:5" ht="41.25" customHeight="1" x14ac:dyDescent="0.35">
      <c r="A13" s="15" t="s">
        <v>21</v>
      </c>
      <c r="B13" s="14" t="s">
        <v>25</v>
      </c>
      <c r="C13" s="52" t="s">
        <v>164</v>
      </c>
      <c r="D13" s="14"/>
      <c r="E13" s="14"/>
    </row>
    <row r="14" spans="1:5" ht="41.25" customHeight="1" x14ac:dyDescent="0.35">
      <c r="A14" s="15" t="s">
        <v>22</v>
      </c>
      <c r="B14" s="14" t="s">
        <v>26</v>
      </c>
      <c r="C14" s="52" t="s">
        <v>164</v>
      </c>
      <c r="D14" s="14"/>
      <c r="E14" s="27"/>
    </row>
    <row r="15" spans="1:5" ht="55.5" customHeight="1" x14ac:dyDescent="0.35">
      <c r="A15" s="15" t="s">
        <v>55</v>
      </c>
      <c r="B15" s="14" t="s">
        <v>28</v>
      </c>
      <c r="C15" s="52" t="s">
        <v>164</v>
      </c>
      <c r="D15" s="14"/>
      <c r="E15" s="35" t="s">
        <v>31</v>
      </c>
    </row>
    <row r="16" spans="1:5" ht="136.5" customHeight="1" x14ac:dyDescent="0.35">
      <c r="A16" s="14" t="s">
        <v>23</v>
      </c>
      <c r="B16" s="14" t="s">
        <v>27</v>
      </c>
      <c r="C16" s="50" t="s">
        <v>164</v>
      </c>
      <c r="D16" s="14"/>
      <c r="E16" s="35" t="s">
        <v>178</v>
      </c>
    </row>
    <row r="17" spans="1:5" ht="41.25" customHeight="1" x14ac:dyDescent="0.35">
      <c r="A17" s="101" t="s">
        <v>29</v>
      </c>
      <c r="B17" s="102"/>
      <c r="C17" s="102"/>
      <c r="D17" s="102"/>
      <c r="E17" s="103"/>
    </row>
    <row r="18" spans="1:5" ht="41.25" customHeight="1" x14ac:dyDescent="0.35">
      <c r="A18" s="92" t="s">
        <v>239</v>
      </c>
      <c r="B18" s="93"/>
      <c r="C18" s="93"/>
      <c r="D18" s="93"/>
      <c r="E18" s="94"/>
    </row>
    <row r="19" spans="1:5" ht="66" customHeight="1" x14ac:dyDescent="0.35">
      <c r="A19" s="92" t="s">
        <v>238</v>
      </c>
      <c r="B19" s="93"/>
      <c r="C19" s="93"/>
      <c r="D19" s="93"/>
      <c r="E19" s="94"/>
    </row>
    <row r="20" spans="1:5" ht="61.5" customHeight="1" x14ac:dyDescent="0.35">
      <c r="A20" s="95" t="s">
        <v>223</v>
      </c>
      <c r="B20" s="96"/>
      <c r="C20" s="96"/>
      <c r="D20" s="96"/>
      <c r="E20" s="97"/>
    </row>
    <row r="21" spans="1:5" ht="53.15" customHeight="1" x14ac:dyDescent="0.35">
      <c r="A21" s="92" t="s">
        <v>240</v>
      </c>
      <c r="B21" s="93"/>
      <c r="C21" s="93"/>
      <c r="D21" s="93"/>
      <c r="E21" s="94"/>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8"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view="pageBreakPreview" topLeftCell="B1" zoomScale="60" zoomScaleNormal="100" workbookViewId="0">
      <selection activeCell="E16" sqref="E16"/>
    </sheetView>
  </sheetViews>
  <sheetFormatPr baseColWidth="10" defaultRowHeight="14.5" x14ac:dyDescent="0.35"/>
  <cols>
    <col min="1" max="1" width="54.453125" customWidth="1"/>
    <col min="2" max="2" width="73.81640625" customWidth="1"/>
    <col min="3" max="3" width="16.453125" customWidth="1"/>
    <col min="4" max="4" width="71.26953125" customWidth="1"/>
    <col min="5" max="5" width="48.1796875" customWidth="1"/>
    <col min="6" max="6" width="66" customWidth="1"/>
  </cols>
  <sheetData>
    <row r="1" spans="1:6" ht="54" customHeight="1" x14ac:dyDescent="0.35">
      <c r="A1" s="98" t="s">
        <v>30</v>
      </c>
      <c r="B1" s="99"/>
      <c r="C1" s="99"/>
      <c r="D1" s="100"/>
    </row>
    <row r="2" spans="1:6" ht="16.5" customHeight="1" x14ac:dyDescent="0.35">
      <c r="A2" s="18"/>
      <c r="B2" s="36"/>
    </row>
    <row r="3" spans="1:6" ht="20.25" customHeight="1" x14ac:dyDescent="0.35">
      <c r="A3" s="16"/>
      <c r="B3" s="37"/>
      <c r="C3" s="31" t="s">
        <v>99</v>
      </c>
    </row>
    <row r="4" spans="1:6" ht="33" customHeight="1" x14ac:dyDescent="0.35">
      <c r="A4" s="16"/>
      <c r="B4" s="17"/>
      <c r="C4" s="32" t="s">
        <v>98</v>
      </c>
    </row>
    <row r="5" spans="1:6" ht="29.15" customHeight="1" x14ac:dyDescent="0.35">
      <c r="A5" s="19"/>
      <c r="B5" s="17"/>
      <c r="C5" s="33" t="s">
        <v>97</v>
      </c>
    </row>
    <row r="6" spans="1:6" s="13" customFormat="1" ht="57" customHeight="1" x14ac:dyDescent="0.35">
      <c r="A6" s="44" t="s">
        <v>111</v>
      </c>
      <c r="B6" s="44" t="s">
        <v>110</v>
      </c>
      <c r="C6" s="45" t="s">
        <v>82</v>
      </c>
      <c r="D6" s="45" t="s">
        <v>100</v>
      </c>
      <c r="E6" s="45" t="s">
        <v>81</v>
      </c>
      <c r="F6" s="45" t="s">
        <v>214</v>
      </c>
    </row>
    <row r="7" spans="1:6" s="13" customFormat="1" ht="39.75" customHeight="1" x14ac:dyDescent="0.35">
      <c r="A7" s="111" t="s">
        <v>104</v>
      </c>
      <c r="B7" s="112"/>
      <c r="C7" s="112"/>
      <c r="D7" s="113"/>
      <c r="E7" s="42"/>
      <c r="F7" s="42"/>
    </row>
    <row r="8" spans="1:6" s="13" customFormat="1" ht="111" customHeight="1" x14ac:dyDescent="0.35">
      <c r="A8" s="14" t="s">
        <v>83</v>
      </c>
      <c r="B8" s="14" t="s">
        <v>116</v>
      </c>
      <c r="C8" s="47">
        <v>2</v>
      </c>
      <c r="D8" s="35" t="s">
        <v>174</v>
      </c>
      <c r="E8" s="62"/>
      <c r="F8" s="62"/>
    </row>
    <row r="9" spans="1:6" s="13" customFormat="1" ht="351" customHeight="1" x14ac:dyDescent="0.35">
      <c r="A9" s="14" t="s">
        <v>84</v>
      </c>
      <c r="B9" s="14" t="s">
        <v>93</v>
      </c>
      <c r="C9" s="47">
        <v>2</v>
      </c>
      <c r="D9" s="35" t="s">
        <v>225</v>
      </c>
      <c r="E9" s="62"/>
      <c r="F9" s="62"/>
    </row>
    <row r="10" spans="1:6" s="13" customFormat="1" ht="109.5" customHeight="1" x14ac:dyDescent="0.35">
      <c r="A10" s="14" t="s">
        <v>68</v>
      </c>
      <c r="B10" s="14" t="s">
        <v>69</v>
      </c>
      <c r="C10" s="47">
        <v>2</v>
      </c>
      <c r="D10" s="35" t="s">
        <v>226</v>
      </c>
      <c r="E10" s="62" t="s">
        <v>208</v>
      </c>
      <c r="F10" s="62" t="s">
        <v>215</v>
      </c>
    </row>
    <row r="11" spans="1:6" s="20" customFormat="1" ht="41.25" customHeight="1" x14ac:dyDescent="0.35">
      <c r="A11" s="111" t="s">
        <v>105</v>
      </c>
      <c r="B11" s="112"/>
      <c r="C11" s="112"/>
      <c r="D11" s="113"/>
      <c r="E11" s="82"/>
      <c r="F11" s="82"/>
    </row>
    <row r="12" spans="1:6" s="13" customFormat="1" ht="211.5" customHeight="1" x14ac:dyDescent="0.35">
      <c r="A12" s="13" t="s">
        <v>86</v>
      </c>
      <c r="B12" s="35" t="s">
        <v>94</v>
      </c>
      <c r="C12" s="47">
        <v>2</v>
      </c>
      <c r="D12" s="35" t="s">
        <v>227</v>
      </c>
      <c r="E12" s="62"/>
      <c r="F12" s="62"/>
    </row>
    <row r="13" spans="1:6" s="13" customFormat="1" ht="251.25" customHeight="1" x14ac:dyDescent="0.35">
      <c r="A13" s="14" t="s">
        <v>77</v>
      </c>
      <c r="B13" s="40" t="s">
        <v>85</v>
      </c>
      <c r="C13" s="47">
        <v>2</v>
      </c>
      <c r="D13" s="35" t="s">
        <v>228</v>
      </c>
      <c r="E13" s="62"/>
      <c r="F13" s="62"/>
    </row>
    <row r="14" spans="1:6" s="13" customFormat="1" ht="93" customHeight="1" x14ac:dyDescent="0.35">
      <c r="A14" s="14" t="s">
        <v>54</v>
      </c>
      <c r="B14" s="14" t="s">
        <v>112</v>
      </c>
      <c r="C14" s="47">
        <v>2</v>
      </c>
      <c r="D14" s="35" t="s">
        <v>229</v>
      </c>
      <c r="E14" s="62"/>
      <c r="F14" s="62"/>
    </row>
    <row r="15" spans="1:6" s="13" customFormat="1" ht="140.25" customHeight="1" x14ac:dyDescent="0.35">
      <c r="A15" s="14" t="s">
        <v>53</v>
      </c>
      <c r="B15" s="30" t="s">
        <v>121</v>
      </c>
      <c r="C15" s="47">
        <v>2</v>
      </c>
      <c r="D15" s="83" t="s">
        <v>230</v>
      </c>
      <c r="E15" s="62" t="s">
        <v>217</v>
      </c>
      <c r="F15" s="62" t="s">
        <v>231</v>
      </c>
    </row>
    <row r="16" spans="1:6" s="13" customFormat="1" ht="157.5" customHeight="1" x14ac:dyDescent="0.35">
      <c r="A16" s="30" t="s">
        <v>70</v>
      </c>
      <c r="B16" s="30" t="s">
        <v>117</v>
      </c>
      <c r="C16" s="47">
        <v>2</v>
      </c>
      <c r="D16" s="35" t="s">
        <v>233</v>
      </c>
      <c r="E16" s="62" t="s">
        <v>179</v>
      </c>
      <c r="F16" s="62" t="s">
        <v>232</v>
      </c>
    </row>
    <row r="17" spans="1:6" s="13" customFormat="1" ht="203.25" customHeight="1" x14ac:dyDescent="0.35">
      <c r="A17" s="14" t="s">
        <v>87</v>
      </c>
      <c r="B17" s="35" t="s">
        <v>120</v>
      </c>
      <c r="C17" s="47">
        <v>2</v>
      </c>
      <c r="D17" s="83" t="s">
        <v>206</v>
      </c>
      <c r="E17" s="62"/>
      <c r="F17" s="62"/>
    </row>
    <row r="18" spans="1:6" s="13" customFormat="1" ht="69.75" customHeight="1" x14ac:dyDescent="0.35">
      <c r="A18" s="14" t="s">
        <v>89</v>
      </c>
      <c r="B18" s="14" t="s">
        <v>95</v>
      </c>
      <c r="C18" s="51"/>
      <c r="D18" s="51"/>
      <c r="E18" s="76"/>
      <c r="F18" s="76"/>
    </row>
    <row r="19" spans="1:6" s="13" customFormat="1" ht="46.5" customHeight="1" x14ac:dyDescent="0.35">
      <c r="A19" s="111" t="s">
        <v>106</v>
      </c>
      <c r="B19" s="112"/>
      <c r="C19" s="112"/>
      <c r="D19" s="113"/>
      <c r="E19" s="78"/>
      <c r="F19" s="78"/>
    </row>
    <row r="20" spans="1:6" s="13" customFormat="1" ht="167.25" customHeight="1" x14ac:dyDescent="0.35">
      <c r="A20" s="14" t="s">
        <v>52</v>
      </c>
      <c r="B20" s="35" t="s">
        <v>115</v>
      </c>
      <c r="C20" s="47">
        <v>2</v>
      </c>
      <c r="D20" s="35" t="s">
        <v>180</v>
      </c>
      <c r="E20" s="62"/>
      <c r="F20" s="62"/>
    </row>
    <row r="21" spans="1:6" s="39" customFormat="1" ht="102" customHeight="1" x14ac:dyDescent="0.35">
      <c r="A21" s="35" t="s">
        <v>56</v>
      </c>
      <c r="B21" s="35" t="s">
        <v>75</v>
      </c>
      <c r="C21" s="47">
        <v>2</v>
      </c>
      <c r="D21" s="35" t="s">
        <v>181</v>
      </c>
      <c r="E21" s="62"/>
      <c r="F21" s="62"/>
    </row>
    <row r="22" spans="1:6" s="13" customFormat="1" ht="63" customHeight="1" x14ac:dyDescent="0.35">
      <c r="A22" s="14" t="s">
        <v>90</v>
      </c>
      <c r="B22" s="14" t="s">
        <v>113</v>
      </c>
      <c r="C22" s="14" t="s">
        <v>124</v>
      </c>
      <c r="D22" s="14"/>
      <c r="E22" s="62"/>
      <c r="F22" s="62"/>
    </row>
    <row r="23" spans="1:6" s="21" customFormat="1" ht="36.75" customHeight="1" x14ac:dyDescent="0.35">
      <c r="A23" s="111" t="s">
        <v>107</v>
      </c>
      <c r="B23" s="112"/>
      <c r="C23" s="112"/>
      <c r="D23" s="113"/>
      <c r="E23" s="77"/>
      <c r="F23" s="77"/>
    </row>
    <row r="24" spans="1:6" s="13" customFormat="1" ht="190.5" customHeight="1" x14ac:dyDescent="0.35">
      <c r="A24" s="14" t="s">
        <v>51</v>
      </c>
      <c r="B24" s="14" t="s">
        <v>122</v>
      </c>
      <c r="C24" s="47">
        <v>2</v>
      </c>
      <c r="D24" s="35" t="s">
        <v>182</v>
      </c>
      <c r="E24" s="62" t="s">
        <v>213</v>
      </c>
      <c r="F24" s="62" t="s">
        <v>234</v>
      </c>
    </row>
    <row r="25" spans="1:6" s="13" customFormat="1" ht="172.5" customHeight="1" x14ac:dyDescent="0.35">
      <c r="A25" s="14" t="s">
        <v>50</v>
      </c>
      <c r="B25" s="35" t="s">
        <v>209</v>
      </c>
      <c r="C25" s="47">
        <v>2</v>
      </c>
      <c r="D25" s="35" t="s">
        <v>235</v>
      </c>
      <c r="E25" s="62"/>
      <c r="F25" s="62"/>
    </row>
    <row r="26" spans="1:6" s="39" customFormat="1" ht="67.5" customHeight="1" x14ac:dyDescent="0.35">
      <c r="A26" s="35" t="s">
        <v>59</v>
      </c>
      <c r="B26" s="38" t="s">
        <v>73</v>
      </c>
      <c r="C26" s="47">
        <v>2</v>
      </c>
      <c r="D26" s="35" t="s">
        <v>183</v>
      </c>
      <c r="E26" s="62"/>
      <c r="F26" s="62"/>
    </row>
    <row r="27" spans="1:6" s="13" customFormat="1" ht="55.5" customHeight="1" x14ac:dyDescent="0.35">
      <c r="A27" s="35" t="s">
        <v>74</v>
      </c>
      <c r="B27" s="46" t="s">
        <v>118</v>
      </c>
      <c r="C27" s="47">
        <v>2</v>
      </c>
      <c r="D27" s="35" t="s">
        <v>184</v>
      </c>
      <c r="E27" s="62"/>
      <c r="F27" s="62"/>
    </row>
    <row r="28" spans="1:6" s="13" customFormat="1" ht="37.5" customHeight="1" x14ac:dyDescent="0.35">
      <c r="A28" s="111" t="s">
        <v>108</v>
      </c>
      <c r="B28" s="112"/>
      <c r="C28" s="112"/>
      <c r="D28" s="113"/>
      <c r="E28" s="78"/>
      <c r="F28" s="78"/>
    </row>
    <row r="29" spans="1:6" s="13" customFormat="1" ht="289.5" customHeight="1" x14ac:dyDescent="0.35">
      <c r="A29" s="14" t="s">
        <v>32</v>
      </c>
      <c r="B29" s="35" t="s">
        <v>72</v>
      </c>
      <c r="C29" s="47">
        <v>2</v>
      </c>
      <c r="D29" s="35" t="s">
        <v>236</v>
      </c>
      <c r="E29" s="62" t="s">
        <v>185</v>
      </c>
      <c r="F29" s="62" t="s">
        <v>218</v>
      </c>
    </row>
    <row r="30" spans="1:6" s="13" customFormat="1" ht="129" customHeight="1" x14ac:dyDescent="0.35">
      <c r="A30" s="14" t="s">
        <v>57</v>
      </c>
      <c r="B30" s="14" t="s">
        <v>114</v>
      </c>
      <c r="C30" s="47">
        <v>2</v>
      </c>
      <c r="D30" s="35" t="s">
        <v>186</v>
      </c>
      <c r="E30" s="62"/>
      <c r="F30" s="62"/>
    </row>
    <row r="31" spans="1:6" s="13" customFormat="1" ht="297.64999999999998" customHeight="1" x14ac:dyDescent="0.35">
      <c r="A31" s="14" t="s">
        <v>88</v>
      </c>
      <c r="B31" s="14" t="s">
        <v>119</v>
      </c>
      <c r="C31" s="47">
        <v>2</v>
      </c>
      <c r="D31" s="14" t="s">
        <v>237</v>
      </c>
      <c r="E31" s="62" t="s">
        <v>187</v>
      </c>
      <c r="F31" s="62" t="s">
        <v>216</v>
      </c>
    </row>
    <row r="32" spans="1:6" s="13" customFormat="1" ht="72.5" x14ac:dyDescent="0.35">
      <c r="A32" s="14" t="s">
        <v>91</v>
      </c>
      <c r="B32" s="14" t="s">
        <v>71</v>
      </c>
      <c r="C32" s="51"/>
      <c r="D32" s="51"/>
      <c r="E32" s="51"/>
      <c r="F32" s="51"/>
    </row>
    <row r="33" spans="1:6" s="13" customFormat="1" x14ac:dyDescent="0.35">
      <c r="A33" s="14"/>
      <c r="B33" s="14"/>
      <c r="C33" s="14"/>
      <c r="D33" s="14"/>
      <c r="E33" s="14"/>
      <c r="F33" s="14"/>
    </row>
    <row r="34" spans="1:6" s="13" customFormat="1" ht="32.25" customHeight="1" x14ac:dyDescent="0.35">
      <c r="A34" s="111" t="s">
        <v>109</v>
      </c>
      <c r="B34" s="112"/>
      <c r="C34" s="112"/>
      <c r="D34" s="113"/>
      <c r="E34" s="42"/>
      <c r="F34" s="42"/>
    </row>
    <row r="35" spans="1:6" s="13" customFormat="1" ht="47.15" customHeight="1" x14ac:dyDescent="0.35">
      <c r="A35" s="30" t="s">
        <v>92</v>
      </c>
      <c r="B35" s="51"/>
      <c r="C35" s="51"/>
      <c r="D35" s="51"/>
      <c r="E35" s="51"/>
      <c r="F35" s="51"/>
    </row>
    <row r="36" spans="1:6" s="13" customFormat="1" ht="18" customHeight="1" x14ac:dyDescent="0.35">
      <c r="A36" s="41"/>
      <c r="B36" s="14"/>
      <c r="C36" s="14"/>
      <c r="D36" s="14"/>
      <c r="E36" s="43"/>
      <c r="F36" s="43"/>
    </row>
    <row r="37" spans="1:6" s="13" customFormat="1" ht="33" customHeight="1" x14ac:dyDescent="0.35">
      <c r="A37" s="117" t="s">
        <v>33</v>
      </c>
      <c r="B37" s="118"/>
      <c r="C37" s="118"/>
      <c r="D37" s="118"/>
      <c r="E37" s="119"/>
    </row>
    <row r="38" spans="1:6" s="13" customFormat="1" ht="39" customHeight="1" x14ac:dyDescent="0.35">
      <c r="A38" s="22" t="s">
        <v>207</v>
      </c>
      <c r="B38" s="28"/>
      <c r="C38" s="81" t="s">
        <v>220</v>
      </c>
      <c r="D38" s="123" t="s">
        <v>219</v>
      </c>
      <c r="E38" s="124"/>
    </row>
    <row r="39" spans="1:6" s="13" customFormat="1" ht="84" customHeight="1" x14ac:dyDescent="0.35">
      <c r="A39" s="128" t="s">
        <v>34</v>
      </c>
      <c r="B39" s="125" t="s">
        <v>210</v>
      </c>
      <c r="C39" s="126"/>
      <c r="D39" s="126"/>
      <c r="E39" s="127"/>
    </row>
    <row r="40" spans="1:6" s="13" customFormat="1" ht="82.5" customHeight="1" x14ac:dyDescent="0.35">
      <c r="A40" s="129"/>
      <c r="B40" s="131" t="s">
        <v>211</v>
      </c>
      <c r="C40" s="132"/>
      <c r="D40" s="132"/>
      <c r="E40" s="133"/>
    </row>
    <row r="41" spans="1:6" s="13" customFormat="1" ht="266.5" customHeight="1" x14ac:dyDescent="0.35">
      <c r="A41" s="130"/>
      <c r="B41" s="131" t="s">
        <v>212</v>
      </c>
      <c r="C41" s="132"/>
      <c r="D41" s="132"/>
      <c r="E41" s="133"/>
    </row>
    <row r="42" spans="1:6" s="13" customFormat="1" ht="34.5" customHeight="1" x14ac:dyDescent="0.35">
      <c r="A42" s="117" t="s">
        <v>35</v>
      </c>
      <c r="B42" s="118"/>
      <c r="C42" s="118"/>
      <c r="D42" s="118"/>
      <c r="E42" s="119"/>
    </row>
    <row r="43" spans="1:6" s="13" customFormat="1" ht="60.75" customHeight="1" x14ac:dyDescent="0.35">
      <c r="A43" s="22" t="s">
        <v>36</v>
      </c>
      <c r="B43" s="114" t="s">
        <v>103</v>
      </c>
      <c r="C43" s="115"/>
      <c r="D43" s="115"/>
      <c r="E43" s="116"/>
    </row>
    <row r="44" spans="1:6" s="13" customFormat="1" ht="114" customHeight="1" x14ac:dyDescent="0.35">
      <c r="A44" s="22" t="s">
        <v>37</v>
      </c>
      <c r="B44" s="95" t="s">
        <v>224</v>
      </c>
      <c r="C44" s="96"/>
      <c r="D44" s="96"/>
      <c r="E44" s="97"/>
    </row>
    <row r="45" spans="1:6" s="13" customFormat="1" ht="42.75" customHeight="1" x14ac:dyDescent="0.35">
      <c r="A45" s="34" t="s">
        <v>58</v>
      </c>
      <c r="B45" s="120" t="s">
        <v>67</v>
      </c>
      <c r="C45" s="121"/>
      <c r="D45" s="121"/>
      <c r="E45" s="122"/>
    </row>
    <row r="46" spans="1:6" s="13" customFormat="1" x14ac:dyDescent="0.35"/>
    <row r="47" spans="1:6" s="13" customFormat="1" x14ac:dyDescent="0.35"/>
    <row r="48" spans="1:6" s="13" customFormat="1" x14ac:dyDescent="0.35"/>
    <row r="49" s="13" customFormat="1" x14ac:dyDescent="0.35"/>
    <row r="50" s="13" customFormat="1" x14ac:dyDescent="0.35"/>
    <row r="51" s="13" customFormat="1" x14ac:dyDescent="0.35"/>
    <row r="52" s="13" customFormat="1" x14ac:dyDescent="0.35"/>
    <row r="53" s="13" customFormat="1" x14ac:dyDescent="0.35"/>
    <row r="54" s="13" customFormat="1" x14ac:dyDescent="0.35"/>
    <row r="55" s="13" customFormat="1" x14ac:dyDescent="0.35"/>
    <row r="56" s="13" customFormat="1" x14ac:dyDescent="0.35"/>
    <row r="57" s="13" customFormat="1" x14ac:dyDescent="0.35"/>
    <row r="58" s="13" customFormat="1" x14ac:dyDescent="0.35"/>
    <row r="59" s="13" customFormat="1" x14ac:dyDescent="0.35"/>
    <row r="60" s="13" customFormat="1" x14ac:dyDescent="0.35"/>
    <row r="61" s="13" customFormat="1" x14ac:dyDescent="0.35"/>
    <row r="62" s="13" customFormat="1" x14ac:dyDescent="0.35"/>
    <row r="63" s="13" customFormat="1" x14ac:dyDescent="0.35"/>
    <row r="64" s="13" customFormat="1" x14ac:dyDescent="0.35"/>
    <row r="65" s="13" customFormat="1" x14ac:dyDescent="0.35"/>
    <row r="66" s="13" customFormat="1" x14ac:dyDescent="0.35"/>
    <row r="67" s="13" customFormat="1" x14ac:dyDescent="0.35"/>
    <row r="68" s="13" customFormat="1" x14ac:dyDescent="0.35"/>
    <row r="69" s="13" customFormat="1" x14ac:dyDescent="0.35"/>
    <row r="70" s="13" customFormat="1" x14ac:dyDescent="0.35"/>
    <row r="71" s="13" customFormat="1" x14ac:dyDescent="0.35"/>
    <row r="72" s="13" customFormat="1" x14ac:dyDescent="0.35"/>
    <row r="73" s="12" customFormat="1" x14ac:dyDescent="0.35"/>
    <row r="74" s="12" customFormat="1" x14ac:dyDescent="0.35"/>
    <row r="75" s="12" customFormat="1" x14ac:dyDescent="0.35"/>
    <row r="76" s="12" customFormat="1" x14ac:dyDescent="0.35"/>
    <row r="77" s="12" customFormat="1" x14ac:dyDescent="0.35"/>
    <row r="78" s="12" customFormat="1" x14ac:dyDescent="0.3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1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topLeftCell="A11" zoomScale="76" zoomScaleNormal="76" workbookViewId="0">
      <selection activeCell="D15" sqref="D15"/>
    </sheetView>
  </sheetViews>
  <sheetFormatPr baseColWidth="10" defaultRowHeight="14.5" x14ac:dyDescent="0.35"/>
  <cols>
    <col min="1" max="1" width="37.26953125" style="12" customWidth="1"/>
    <col min="2" max="2" width="36.7265625" customWidth="1"/>
    <col min="3" max="3" width="13.26953125" customWidth="1"/>
    <col min="4" max="4" width="25.81640625" customWidth="1"/>
    <col min="5" max="5" width="95.7265625" customWidth="1"/>
    <col min="6" max="6" width="46" customWidth="1"/>
    <col min="7" max="8" width="17" customWidth="1"/>
    <col min="9" max="9" width="17.7265625" customWidth="1"/>
    <col min="10" max="10" width="17" customWidth="1"/>
    <col min="11" max="11" width="15.453125" customWidth="1"/>
  </cols>
  <sheetData>
    <row r="1" spans="1:11" ht="56.25" customHeight="1" x14ac:dyDescent="0.35">
      <c r="A1" s="24" t="s">
        <v>41</v>
      </c>
      <c r="B1" s="24" t="s">
        <v>123</v>
      </c>
      <c r="C1" s="24" t="s">
        <v>42</v>
      </c>
      <c r="D1" s="24" t="s">
        <v>43</v>
      </c>
      <c r="E1" s="24" t="s">
        <v>49</v>
      </c>
      <c r="F1" s="25" t="s">
        <v>44</v>
      </c>
      <c r="G1" s="25" t="s">
        <v>45</v>
      </c>
      <c r="H1" s="25" t="s">
        <v>48</v>
      </c>
      <c r="I1" s="25" t="s">
        <v>46</v>
      </c>
      <c r="J1" s="25" t="s">
        <v>76</v>
      </c>
      <c r="K1" s="25" t="s">
        <v>47</v>
      </c>
    </row>
    <row r="2" spans="1:11" s="56" customFormat="1" ht="29" x14ac:dyDescent="0.35">
      <c r="A2" s="53" t="s">
        <v>125</v>
      </c>
      <c r="B2" s="54">
        <f>B3+B4+B5</f>
        <v>1031028</v>
      </c>
      <c r="C2" s="54">
        <f>C3+C4+C5</f>
        <v>28689</v>
      </c>
      <c r="D2" s="72">
        <v>0.59079999999999999</v>
      </c>
      <c r="E2" s="54" t="s">
        <v>133</v>
      </c>
      <c r="F2" s="54"/>
      <c r="G2" s="54"/>
      <c r="H2" s="54"/>
      <c r="I2" s="54"/>
      <c r="J2" s="54"/>
      <c r="K2" s="55"/>
    </row>
    <row r="3" spans="1:11" ht="316.5" customHeight="1" x14ac:dyDescent="0.35">
      <c r="A3" s="58" t="s">
        <v>126</v>
      </c>
      <c r="B3" s="23">
        <v>1000000</v>
      </c>
      <c r="C3" s="23">
        <v>0</v>
      </c>
      <c r="D3" s="71">
        <v>0.5575</v>
      </c>
      <c r="E3" s="12" t="s">
        <v>169</v>
      </c>
      <c r="F3" s="60" t="s">
        <v>170</v>
      </c>
      <c r="G3" s="23" t="s">
        <v>134</v>
      </c>
      <c r="H3" s="23" t="s">
        <v>135</v>
      </c>
      <c r="I3" s="60" t="s">
        <v>171</v>
      </c>
      <c r="J3" s="23" t="s">
        <v>136</v>
      </c>
      <c r="K3" s="23" t="s">
        <v>137</v>
      </c>
    </row>
    <row r="4" spans="1:11" ht="299.25" customHeight="1" x14ac:dyDescent="0.35">
      <c r="A4" s="58" t="s">
        <v>172</v>
      </c>
      <c r="B4" s="23">
        <v>0</v>
      </c>
      <c r="C4" s="23">
        <v>28689</v>
      </c>
      <c r="D4" s="71">
        <v>1.6E-2</v>
      </c>
      <c r="E4" s="23" t="s">
        <v>188</v>
      </c>
      <c r="F4" s="23" t="s">
        <v>189</v>
      </c>
      <c r="G4" s="23" t="s">
        <v>138</v>
      </c>
      <c r="H4" s="23" t="s">
        <v>190</v>
      </c>
      <c r="I4" s="23" t="s">
        <v>144</v>
      </c>
      <c r="J4" s="23" t="s">
        <v>191</v>
      </c>
      <c r="K4" s="23" t="s">
        <v>139</v>
      </c>
    </row>
    <row r="5" spans="1:11" ht="305.25" customHeight="1" x14ac:dyDescent="0.35">
      <c r="A5" s="58" t="s">
        <v>127</v>
      </c>
      <c r="B5" s="23">
        <v>31028</v>
      </c>
      <c r="C5" s="23">
        <v>0</v>
      </c>
      <c r="D5" s="71">
        <v>1.7299999999999999E-2</v>
      </c>
      <c r="E5" s="23" t="s">
        <v>192</v>
      </c>
      <c r="F5" s="60" t="s">
        <v>241</v>
      </c>
      <c r="G5" s="23" t="s">
        <v>140</v>
      </c>
      <c r="H5" s="23" t="s">
        <v>141</v>
      </c>
      <c r="I5" s="23" t="s">
        <v>144</v>
      </c>
      <c r="J5" s="23" t="s">
        <v>195</v>
      </c>
      <c r="K5" s="23" t="s">
        <v>139</v>
      </c>
    </row>
    <row r="6" spans="1:11" s="66" customFormat="1" ht="43.5" x14ac:dyDescent="0.35">
      <c r="A6" s="64" t="s">
        <v>128</v>
      </c>
      <c r="B6" s="65">
        <f>B7+B8</f>
        <v>0</v>
      </c>
      <c r="C6" s="65">
        <f>C7+C8</f>
        <v>360000</v>
      </c>
      <c r="D6" s="73">
        <v>0.20069999999999999</v>
      </c>
    </row>
    <row r="7" spans="1:11" ht="279" customHeight="1" x14ac:dyDescent="0.35">
      <c r="A7" s="57" t="s">
        <v>129</v>
      </c>
      <c r="B7" s="23">
        <v>0</v>
      </c>
      <c r="C7" s="23">
        <v>150000</v>
      </c>
      <c r="D7" s="71">
        <v>8.3599999999999994E-2</v>
      </c>
      <c r="E7" s="23" t="s">
        <v>193</v>
      </c>
      <c r="F7" s="23" t="s">
        <v>194</v>
      </c>
      <c r="G7" s="23" t="s">
        <v>142</v>
      </c>
      <c r="H7" s="23" t="s">
        <v>143</v>
      </c>
      <c r="I7" s="23" t="s">
        <v>144</v>
      </c>
      <c r="J7" s="23" t="s">
        <v>196</v>
      </c>
      <c r="K7" s="23" t="s">
        <v>145</v>
      </c>
    </row>
    <row r="8" spans="1:11" ht="202.5" customHeight="1" x14ac:dyDescent="0.35">
      <c r="A8" s="57" t="s">
        <v>146</v>
      </c>
      <c r="B8" s="23">
        <v>0</v>
      </c>
      <c r="C8" s="23">
        <v>210000</v>
      </c>
      <c r="D8" s="71">
        <v>0.1171</v>
      </c>
      <c r="E8" s="23" t="s">
        <v>197</v>
      </c>
      <c r="F8" s="23" t="s">
        <v>198</v>
      </c>
      <c r="G8" s="23" t="s">
        <v>147</v>
      </c>
      <c r="H8" s="23" t="s">
        <v>148</v>
      </c>
      <c r="I8" s="23" t="s">
        <v>144</v>
      </c>
      <c r="J8" s="23" t="s">
        <v>199</v>
      </c>
      <c r="K8" s="23" t="s">
        <v>149</v>
      </c>
    </row>
    <row r="9" spans="1:11" s="70" customFormat="1" ht="29" x14ac:dyDescent="0.35">
      <c r="A9" s="67" t="s">
        <v>130</v>
      </c>
      <c r="B9" s="68">
        <f>B10</f>
        <v>0</v>
      </c>
      <c r="C9" s="68">
        <f>C10</f>
        <v>200000</v>
      </c>
      <c r="D9" s="74">
        <v>0.1115</v>
      </c>
      <c r="E9" s="68"/>
      <c r="F9" s="68"/>
      <c r="G9" s="68"/>
      <c r="H9" s="68"/>
      <c r="I9" s="68"/>
      <c r="J9" s="68"/>
      <c r="K9" s="69"/>
    </row>
    <row r="10" spans="1:11" ht="358.5" customHeight="1" x14ac:dyDescent="0.35">
      <c r="A10" s="59" t="s">
        <v>131</v>
      </c>
      <c r="B10" s="23">
        <v>0</v>
      </c>
      <c r="C10" s="23">
        <v>200000</v>
      </c>
      <c r="D10" s="71">
        <v>0.1115</v>
      </c>
      <c r="E10" s="23" t="s">
        <v>200</v>
      </c>
      <c r="F10" s="23" t="s">
        <v>201</v>
      </c>
      <c r="G10" s="23" t="s">
        <v>150</v>
      </c>
      <c r="H10" s="23" t="s">
        <v>151</v>
      </c>
      <c r="I10" s="23" t="s">
        <v>144</v>
      </c>
      <c r="J10" s="23" t="s">
        <v>152</v>
      </c>
      <c r="K10" s="26" t="s">
        <v>144</v>
      </c>
    </row>
    <row r="11" spans="1:11" s="89" customFormat="1" ht="331.5" customHeight="1" x14ac:dyDescent="0.35">
      <c r="A11" s="84" t="s">
        <v>132</v>
      </c>
      <c r="B11" s="85">
        <v>0</v>
      </c>
      <c r="C11" s="85">
        <v>25000</v>
      </c>
      <c r="D11" s="86">
        <v>1.3899999999999999E-2</v>
      </c>
      <c r="E11" s="85" t="s">
        <v>202</v>
      </c>
      <c r="F11" s="85" t="s">
        <v>203</v>
      </c>
      <c r="G11" s="85" t="s">
        <v>153</v>
      </c>
      <c r="H11" s="87" t="s">
        <v>154</v>
      </c>
      <c r="I11" s="85" t="s">
        <v>144</v>
      </c>
      <c r="J11" s="85" t="s">
        <v>155</v>
      </c>
      <c r="K11" s="88" t="s">
        <v>144</v>
      </c>
    </row>
    <row r="12" spans="1:11" s="89" customFormat="1" ht="319" x14ac:dyDescent="0.35">
      <c r="A12" s="84" t="s">
        <v>156</v>
      </c>
      <c r="B12" s="85">
        <v>0</v>
      </c>
      <c r="C12" s="85">
        <v>149000</v>
      </c>
      <c r="D12" s="86">
        <v>8.3099999999999993E-2</v>
      </c>
      <c r="E12" s="85" t="s">
        <v>204</v>
      </c>
      <c r="F12" s="85" t="s">
        <v>205</v>
      </c>
      <c r="G12" s="85" t="s">
        <v>157</v>
      </c>
      <c r="H12" s="85" t="s">
        <v>158</v>
      </c>
      <c r="I12" s="85" t="s">
        <v>144</v>
      </c>
      <c r="J12" s="85" t="s">
        <v>159</v>
      </c>
      <c r="K12" s="88" t="s">
        <v>144</v>
      </c>
    </row>
    <row r="13" spans="1:11" x14ac:dyDescent="0.35">
      <c r="B13" s="134">
        <f>SUM(C2+C6+C9+C11+C12)</f>
        <v>762689</v>
      </c>
      <c r="C13" s="134">
        <f>SUM(C2+C6+C9)</f>
        <v>588689</v>
      </c>
      <c r="D13" s="75"/>
    </row>
  </sheetData>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2022-10-14T12:42:24Z</cp:lastPrinted>
  <dcterms:created xsi:type="dcterms:W3CDTF">2021-12-29T14:10:37Z</dcterms:created>
  <dcterms:modified xsi:type="dcterms:W3CDTF">2022-10-19T08:47:58Z</dcterms:modified>
</cp:coreProperties>
</file>