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390"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4" l="1"/>
  <c r="D19" i="4"/>
  <c r="B19" i="4"/>
  <c r="C14" i="4"/>
  <c r="D14" i="4"/>
  <c r="C8" i="4"/>
  <c r="D8" i="4"/>
  <c r="C2" i="4"/>
  <c r="D2" i="4"/>
  <c r="B14" i="4"/>
  <c r="B8" i="4"/>
  <c r="B2" i="4"/>
  <c r="B27" i="4" l="1"/>
  <c r="C27" i="4"/>
  <c r="D27" i="4"/>
  <c r="B29" i="4" l="1"/>
  <c r="E11" i="4" l="1"/>
  <c r="E26" i="4"/>
  <c r="E10" i="4"/>
  <c r="E16" i="4"/>
  <c r="E6" i="4"/>
  <c r="E12" i="4"/>
  <c r="E23" i="4"/>
  <c r="E14" i="4"/>
  <c r="E5" i="4"/>
  <c r="E8" i="4"/>
  <c r="E17" i="4"/>
  <c r="E4" i="4"/>
  <c r="E21" i="4"/>
  <c r="E2" i="4"/>
  <c r="E3" i="4"/>
  <c r="E19" i="4"/>
  <c r="E15" i="4"/>
  <c r="E20" i="4"/>
  <c r="E22" i="4"/>
  <c r="E9" i="4"/>
  <c r="E27" i="4" l="1"/>
</calcChain>
</file>

<file path=xl/sharedStrings.xml><?xml version="1.0" encoding="utf-8"?>
<sst xmlns="http://schemas.openxmlformats.org/spreadsheetml/2006/main" count="371" uniqueCount="301">
  <si>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</si>
  <si>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</si>
  <si>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</si>
  <si>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</si>
  <si>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</si>
  <si>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</si>
  <si>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</si>
  <si>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</si>
  <si>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</si>
  <si>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</si>
  <si>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</si>
  <si>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</si>
  <si>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</si>
  <si>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</si>
  <si>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</si>
  <si>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</si>
  <si>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</si>
  <si>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</si>
  <si>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</si>
  <si>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</si>
  <si>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</si>
  <si>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</si>
  <si>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</si>
  <si>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</si>
  <si>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</si>
  <si>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</si>
  <si>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</si>
  <si>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</si>
  <si>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</si>
  <si>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</si>
  <si>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</si>
  <si>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</si>
  <si>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</si>
  <si>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</si>
  <si>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</si>
  <si>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</si>
  <si>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</si>
  <si>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</si>
  <si>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</si>
  <si>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</si>
  <si>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</si>
  <si>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</si>
  <si>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 Animation/gestion</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</si>
  <si>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</si>
  <si>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</si>
  <si>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</si>
  <si>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</si>
  <si>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</si>
  <si>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</si>
  <si>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</si>
  <si>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</si>
  <si>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</si>
  <si>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</si>
  <si>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</si>
  <si>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</si>
  <si>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</si>
  <si>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</si>
  <si>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</si>
  <si>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</si>
  <si>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</si>
  <si>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</si>
  <si>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</si>
  <si>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</si>
  <si>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</si>
  <si>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</si>
  <si>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</si>
  <si>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</si>
  <si>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</si>
  <si>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</si>
  <si>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t></t>
    </r>
    <r>
      <rPr>
        <b/>
        <sz val="11"/>
        <color theme="1"/>
        <rFont val="Symbol"/>
        <family val="1"/>
        <charset val="2"/>
      </rPr>
      <t xml:space="preserve"> </t>
    </r>
    <r>
      <rPr>
        <b/>
        <sz val="11"/>
        <color theme="1"/>
        <rFont val="Calibri"/>
        <family val="2"/>
        <scheme val="minor"/>
      </rPr>
      <t>Candidature recevable après réception des pièces complémentaires : 
Pièces reçues : 
Date de réception des pièces manquantes (indiquer dans la case observation)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</si>
  <si>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</si>
  <si>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</si>
  <si>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</si>
  <si>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</si>
  <si>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</si>
  <si>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</si>
  <si>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</si>
  <si>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</si>
  <si>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</si>
  <si>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</si>
  <si>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</si>
  <si>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</si>
  <si>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</si>
  <si>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</si>
  <si>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</si>
  <si>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</si>
  <si>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</si>
  <si>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</si>
  <si>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</si>
  <si>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</si>
  <si>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</si>
  <si>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</si>
  <si>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</si>
  <si>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</si>
  <si>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</si>
  <si>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</si>
  <si>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</si>
  <si>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</si>
  <si>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</si>
  <si>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</si>
  <si>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</si>
  <si>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</si>
  <si>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</si>
  <si>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</si>
  <si>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</si>
  <si>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</si>
  <si>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</si>
  <si>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</si>
  <si>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</si>
  <si>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</si>
  <si>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</si>
  <si>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</si>
  <si>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</si>
  <si>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</si>
  <si>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</si>
  <si>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</si>
  <si>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</si>
  <si>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r>
      <t></t>
    </r>
    <r>
      <rPr>
        <b/>
        <sz val="11"/>
        <color theme="1"/>
        <rFont val="Symbol"/>
        <family val="1"/>
        <charset val="2"/>
      </rPr>
      <t xml:space="preserve"> </t>
    </r>
    <r>
      <rPr>
        <b/>
        <sz val="11"/>
        <color theme="1"/>
        <rFont val="Calibri"/>
        <family val="2"/>
        <scheme val="minor"/>
      </rPr>
      <t>Candidature incomplète : 
Pièces manquantes/Elements non recevables : 
Date de demande des compléments d'information et délai de réponse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</si>
  <si>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</si>
  <si>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</si>
  <si>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</si>
  <si>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</si>
  <si>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</si>
  <si>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</si>
  <si>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</si>
  <si>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</si>
  <si>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X</t>
  </si>
  <si>
    <t>Pages 6-9</t>
  </si>
  <si>
    <r>
      <t xml:space="preserve">X Oui </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</si>
  <si>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</si>
  <si>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Objectif prioritaire 1:Développer un modèle économique équilibré et plus résilient</t>
  </si>
  <si>
    <t>Fiche-action 1.1 : Renforcer les équipements et les services mutualisés aux entreprises</t>
  </si>
  <si>
    <t>Fiche-action 1.2 : Diversifier l’économie locale grâce à l’Economie Sociale et Solidaire</t>
  </si>
  <si>
    <t>Fiche-action 1.3 : Conforter l’économie de proximité et les centralités</t>
  </si>
  <si>
    <t>Fiche-action 1.4 : Développer l’offre de formation adaptée aux besoins des entreprises</t>
  </si>
  <si>
    <t>Objectif prioritaire 2 : Adapter la dynamique d’accueil pour garantir la cohésion territoriale</t>
  </si>
  <si>
    <t>Fiche action 2.2 : Renforcer les équipements et services collectifs en faveur de l’enfance jeunesse</t>
  </si>
  <si>
    <t>Objectif prioritaire 3 : Accompagner les transitions</t>
  </si>
  <si>
    <t>Fiche-action 3.1 : Poursuivre la transition vers une mobilité repensée et durable</t>
  </si>
  <si>
    <t>Fiche-action 3.2 :Développer une animation collective en faveur de la résilience alimentaire du territoire</t>
  </si>
  <si>
    <t>Fiche-action 3.3 : Développer la résilience alimentaire du territoire</t>
  </si>
  <si>
    <t>Fiche-action 4.1 : Ancrer durablement sur le territoire une économie maritime repensée</t>
  </si>
  <si>
    <t>Fiche-action 4.2 : Développer une culture maritime partagée</t>
  </si>
  <si>
    <t>Fiche-action 4.3 :Accompagner les transitions des activités maritimes, centrales pour la préservation de l’environnement</t>
  </si>
  <si>
    <t>Objectif prioritaire 4 (économie bleue durable): Vers une identité maritime affirmée du Bassin d’Arcachon-Val de l’Eyre</t>
  </si>
  <si>
    <t>TOTAL</t>
  </si>
  <si>
    <t>Pays Bassin d’Arcachon-Val de l’Eyre</t>
  </si>
  <si>
    <t>3 structures intercommunales 
La Communauté d’agglomération du Bassin d’Arcachon Nord (COBAN),
La Communauté d’agglomération du Bassin d’Arcachon Sud (COBAS),
La Communauté de communes du Val de l’Eyre (CDC VE) STRUCTURE PORTEUSE</t>
  </si>
  <si>
    <t xml:space="preserve">La-Teste-de-Buch 26 248 habitants </t>
  </si>
  <si>
    <t>égal périmètre 2014-2020 et 2021-2027</t>
  </si>
  <si>
    <t>17 communes 156 358 habitants (donnés de 2018) et aussi dans la candidature 158 652 habitants (INSEE2-population 2019).</t>
  </si>
  <si>
    <t>Bruno Bureau, Président de la CDC Val de l’Eyre</t>
  </si>
  <si>
    <t>Animation de la Stratégie de Développement Local :
o Volet terrestre : Anastasia SILVA
o Volet maritime : Aline DELAMARE
Ingénierie Financière de la Stratégie de Développement Local : Sabrina LO COCO
20, Route de Suzon – 33830 BELIN-BELIET
05-56-88-55-28
LEADER@paysbarval.fr</t>
  </si>
  <si>
    <t>Communauté de Communes du Val de l’Eyre (FEADER et FEDER)+le portage du volet
EBD sera délégué à la COBAS, pour le compte du Pays, sur la programmation 2021-2027</t>
  </si>
  <si>
    <r>
      <rPr>
        <b/>
        <sz val="11"/>
        <color theme="1"/>
        <rFont val="Calibri"/>
        <family val="2"/>
        <scheme val="minor"/>
      </rPr>
      <t>Comité de sélection EBD</t>
    </r>
    <r>
      <rPr>
        <sz val="11"/>
        <color theme="1"/>
        <rFont val="Calibri"/>
        <family val="2"/>
        <scheme val="minor"/>
      </rPr>
      <t xml:space="preserve"> </t>
    </r>
    <r>
      <rPr>
        <u/>
        <sz val="11"/>
        <color theme="1"/>
        <rFont val="Calibri"/>
        <family val="2"/>
        <scheme val="minor"/>
      </rPr>
      <t>20 membres titulaires</t>
    </r>
    <r>
      <rPr>
        <sz val="11"/>
        <color theme="1"/>
        <rFont val="Calibri"/>
        <family val="2"/>
        <scheme val="minor"/>
      </rPr>
      <t>, et autant de suppléants,</t>
    </r>
    <r>
      <rPr>
        <b/>
        <sz val="11"/>
        <color theme="1"/>
        <rFont val="Calibri"/>
        <family val="2"/>
        <scheme val="minor"/>
      </rPr>
      <t xml:space="preserve"> 10 public 10 privés+aucune groupe d'intéret par filière a la majorité</t>
    </r>
    <r>
      <rPr>
        <sz val="11"/>
        <color theme="1"/>
        <rFont val="Calibri"/>
        <family val="2"/>
        <scheme val="minor"/>
      </rPr>
      <t xml:space="preserve">
*</t>
    </r>
    <r>
      <rPr>
        <u/>
        <sz val="11"/>
        <color theme="1"/>
        <rFont val="Calibri"/>
        <family val="2"/>
        <scheme val="minor"/>
      </rPr>
      <t>Un collège public des collectivités (4 membres)</t>
    </r>
    <r>
      <rPr>
        <sz val="11"/>
        <color theme="1"/>
        <rFont val="Calibri"/>
        <family val="2"/>
        <scheme val="minor"/>
      </rPr>
      <t xml:space="preserve"> : COBAS, COBAN, CDC VE, </t>
    </r>
    <r>
      <rPr>
        <u/>
        <sz val="11"/>
        <color theme="1"/>
        <rFont val="Calibri"/>
        <family val="2"/>
        <scheme val="minor"/>
      </rPr>
      <t xml:space="preserve">CD 33
*Un collège des autres acteurs publics de l’économie bleue (6 membres)
*Un collège privé des filières de production pêche et aquaculture (6 membres) : pêche (3),
conchyliculture (3)
*Un collège des autres filières ou acteurs privés de l’économie bleue (4 membres) </t>
    </r>
  </si>
  <si>
    <r>
      <rPr>
        <u/>
        <sz val="11"/>
        <color theme="1"/>
        <rFont val="Calibri"/>
        <family val="2"/>
        <scheme val="minor"/>
      </rPr>
      <t xml:space="preserve">2 comités de sélection </t>
    </r>
    <r>
      <rPr>
        <sz val="11"/>
        <color theme="1"/>
        <rFont val="Calibri"/>
        <family val="2"/>
        <scheme val="minor"/>
      </rPr>
      <t>(la prise de décision est équilibré et n'appartienne pas à aucun groupe d'intéret en particulier et la participation publique/privé est garanti))</t>
    </r>
    <r>
      <rPr>
        <u/>
        <sz val="11"/>
        <color theme="1"/>
        <rFont val="Calibri"/>
        <family val="2"/>
        <scheme val="minor"/>
      </rPr>
      <t>:</t>
    </r>
    <r>
      <rPr>
        <sz val="11"/>
        <color theme="1"/>
        <rFont val="Calibri"/>
        <family val="2"/>
        <scheme val="minor"/>
      </rPr>
      <t xml:space="preserve"> 
A) </t>
    </r>
    <r>
      <rPr>
        <b/>
        <sz val="11"/>
        <color theme="1"/>
        <rFont val="Calibri"/>
        <family val="2"/>
        <scheme val="minor"/>
      </rPr>
      <t>« comité territorial des fonds européens »(page 90)</t>
    </r>
    <r>
      <rPr>
        <sz val="11"/>
        <color theme="1"/>
        <rFont val="Calibri"/>
        <family val="2"/>
        <scheme val="minor"/>
      </rPr>
      <t xml:space="preserve">, stratégie unique, LEADER et FEDER OS 5 (18 membres) </t>
    </r>
    <r>
      <rPr>
        <u/>
        <sz val="11"/>
        <color theme="1"/>
        <rFont val="Calibri"/>
        <family val="2"/>
        <scheme val="minor"/>
      </rPr>
      <t>Un collège public (9 membres)</t>
    </r>
    <r>
      <rPr>
        <sz val="11"/>
        <color theme="1"/>
        <rFont val="Calibri"/>
        <family val="2"/>
        <scheme val="minor"/>
      </rPr>
      <t xml:space="preserve"> (Département inclu</t>
    </r>
    <r>
      <rPr>
        <sz val="11"/>
        <color rgb="FFFF0000"/>
        <rFont val="Calibri"/>
        <family val="2"/>
        <scheme val="minor"/>
      </rPr>
      <t xml:space="preserve">) </t>
    </r>
    <r>
      <rPr>
        <sz val="11"/>
        <rFont val="Calibri"/>
        <family val="2"/>
        <scheme val="minor"/>
      </rPr>
      <t xml:space="preserve">et </t>
    </r>
    <r>
      <rPr>
        <u/>
        <sz val="11"/>
        <rFont val="Calibri"/>
        <family val="2"/>
        <scheme val="minor"/>
      </rPr>
      <t xml:space="preserve">Un collège privé (9 membres) </t>
    </r>
    <r>
      <rPr>
        <sz val="11"/>
        <color theme="1"/>
        <rFont val="Calibri"/>
        <family val="2"/>
        <scheme val="minor"/>
      </rPr>
      <t xml:space="preserve">
B) « </t>
    </r>
    <r>
      <rPr>
        <b/>
        <sz val="11"/>
        <color theme="1"/>
        <rFont val="Calibri"/>
        <family val="2"/>
        <scheme val="minor"/>
      </rPr>
      <t>comité de sélection EBD » (détail ci dessous)</t>
    </r>
    <r>
      <rPr>
        <sz val="11"/>
        <color theme="1"/>
        <rFont val="Calibri"/>
        <family val="2"/>
        <scheme val="minor"/>
      </rPr>
      <t xml:space="preserve">, 
</t>
    </r>
    <r>
      <rPr>
        <u/>
        <sz val="11"/>
        <color theme="1"/>
        <rFont val="Calibri"/>
        <family val="2"/>
        <scheme val="minor"/>
      </rPr>
      <t>Le Conseil Régional, ainsi que les autres partenaires institutionnels seront également invités aux travaux du GAL (Sous-Préfecture, Direction Interrégional de la Mer…)</t>
    </r>
    <r>
      <rPr>
        <sz val="11"/>
        <color theme="1"/>
        <rFont val="Calibri"/>
        <family val="2"/>
        <scheme val="minor"/>
      </rPr>
      <t xml:space="preserve">.
Les règles de fonctionnement des Comités+renouvellement des membres+ Modalités de gestion des conflits d'intérêtseront définies dans des </t>
    </r>
    <r>
      <rPr>
        <b/>
        <sz val="11"/>
        <color theme="1"/>
        <rFont val="Calibri"/>
        <family val="2"/>
        <scheme val="minor"/>
      </rPr>
      <t xml:space="preserve">règlements intérieurs (page 91)
</t>
    </r>
    <r>
      <rPr>
        <sz val="11"/>
        <color theme="1"/>
        <rFont val="Calibri"/>
        <family val="2"/>
        <scheme val="minor"/>
      </rPr>
      <t xml:space="preserve">Les propositions de composition des comités permettent un équilibre entre les collèges et évitent qu’un groupe d’intérêt n’ait plus de 50% des droits de vote. Pour pouvoir rendre un avis, un premier niveau de quorum sera institué : la moitié des membres votants devra être présente au comité.
Les modalités de vérification des conflits d’intérêt seront discutées et validées par les membres de comités lors de leur première réunion (liste des différents mandats des membres, retrait des votes en cas de conflit d’intérêt, signature d’une charte…).
</t>
    </r>
    <r>
      <rPr>
        <sz val="11"/>
        <color theme="1"/>
        <rFont val="Calibri"/>
        <family val="2"/>
        <scheme val="minor"/>
      </rPr>
      <t xml:space="preserve">
 </t>
    </r>
  </si>
  <si>
    <r>
      <t xml:space="preserve">Les membres de l’équipe technique travailleront en coordination pour l’animation et l’ingénierie financière de la SDL, en se concentrant notamment sur :
</t>
    </r>
    <r>
      <rPr>
        <u/>
        <sz val="11"/>
        <color theme="1"/>
        <rFont val="Calibri"/>
        <family val="2"/>
        <scheme val="minor"/>
      </rPr>
      <t>La mise en place d’outils de suivi commun</t>
    </r>
    <r>
      <rPr>
        <sz val="11"/>
        <color theme="1"/>
        <rFont val="Calibri"/>
        <family val="2"/>
        <scheme val="minor"/>
      </rPr>
      <t xml:space="preserve"> permettant d’assurer le suivi global de la SDL et des suivis spécifiques par fonds européens et, ainsi, de répondre aux objectifs de consommation fixés lors du conventionnement.
</t>
    </r>
    <r>
      <rPr>
        <u/>
        <sz val="11"/>
        <color theme="1"/>
        <rFont val="Calibri"/>
        <family val="2"/>
        <scheme val="minor"/>
      </rPr>
      <t>Une stratégie de communication globale et adaptée</t>
    </r>
    <r>
      <rPr>
        <sz val="11"/>
        <color theme="1"/>
        <rFont val="Calibri"/>
        <family val="2"/>
        <scheme val="minor"/>
      </rPr>
      <t xml:space="preserve">, à la fois pour informer les citoyens et pour encourager les porteurs de projets à prendre contact avec l’équipe technique, mais également pour mobiliser les membres des comités afin qu’ils deviennent les ambassadeurs de la SDL.
</t>
    </r>
    <r>
      <rPr>
        <u/>
        <sz val="11"/>
        <color theme="1"/>
        <rFont val="Calibri"/>
        <family val="2"/>
        <scheme val="minor"/>
      </rPr>
      <t>Les échanges avec les partenaires locaux et les autres dispositifs mis en oeuvre localement (</t>
    </r>
    <r>
      <rPr>
        <sz val="11"/>
        <color theme="1"/>
        <rFont val="Calibri"/>
        <family val="2"/>
        <scheme val="minor"/>
      </rPr>
      <t xml:space="preserve">CLS, PAT...), pour permettre l’émergence de projets ou les retours d’expérience lors de temps d’échanges dédiés.
</t>
    </r>
    <r>
      <rPr>
        <u/>
        <sz val="11"/>
        <color theme="1"/>
        <rFont val="Calibri"/>
        <family val="2"/>
        <scheme val="minor"/>
      </rPr>
      <t>Son rôle de pôle ressource sur les différents dispositifs européens pour renseigner et aider individuellement les porteurs de projets dans leur recherche et dans l’obtention de financements européens</t>
    </r>
    <r>
      <rPr>
        <sz val="11"/>
        <color theme="1"/>
        <rFont val="Calibri"/>
        <family val="2"/>
        <scheme val="minor"/>
      </rPr>
      <t>, qu’ils s’agissent de projets éligibles au volet territorial ou non. Cela demandera une veille régulière des actualités européennes et fonds européens.« comité territorial des fonds européens »,</t>
    </r>
  </si>
  <si>
    <r>
      <t xml:space="preserve">Le fonctionnement du Pays BARVAL repose sur une organisation à plusieurs niveaux pour assurer l'association et participation des différents acteurs:
</t>
    </r>
    <r>
      <rPr>
        <u/>
        <sz val="11"/>
        <color theme="1"/>
        <rFont val="Calibri"/>
        <family val="2"/>
        <scheme val="minor"/>
      </rPr>
      <t>a) un Comité de pilotage</t>
    </r>
    <r>
      <rPr>
        <sz val="11"/>
        <color theme="1"/>
        <rFont val="Calibri"/>
        <family val="2"/>
        <scheme val="minor"/>
      </rPr>
      <t xml:space="preserve">, organe décisionnel, qui réunit les représentants de chacune des trois intercommunalités et ses partenaires, ainsi que le Président du Conseil de Développement  et </t>
    </r>
    <r>
      <rPr>
        <u/>
        <sz val="11"/>
        <color theme="1"/>
        <rFont val="Calibri"/>
        <family val="2"/>
        <scheme val="minor"/>
      </rPr>
      <t>une coprésidence assurée par les présidents des 3 EPCI fondateurs</t>
    </r>
    <r>
      <rPr>
        <sz val="11"/>
        <color theme="1"/>
        <rFont val="Calibri"/>
        <family val="2"/>
        <scheme val="minor"/>
      </rPr>
      <t xml:space="preserve"> ;
</t>
    </r>
    <r>
      <rPr>
        <u/>
        <sz val="11"/>
        <color theme="1"/>
        <rFont val="Calibri"/>
        <family val="2"/>
        <scheme val="minor"/>
      </rPr>
      <t>b) un Conseil des Elus</t>
    </r>
    <r>
      <rPr>
        <sz val="11"/>
        <color theme="1"/>
        <rFont val="Calibri"/>
        <family val="2"/>
        <scheme val="minor"/>
      </rPr>
      <t xml:space="preserve">, instance de pilotage, qui rassemble les 17 maires du territoire ;
</t>
    </r>
    <r>
      <rPr>
        <u/>
        <sz val="11"/>
        <color theme="1"/>
        <rFont val="Calibri"/>
        <family val="2"/>
        <scheme val="minor"/>
      </rPr>
      <t>c) un Conseil de Développement (CoDev),</t>
    </r>
    <r>
      <rPr>
        <sz val="11"/>
        <color theme="1"/>
        <rFont val="Calibri"/>
        <family val="2"/>
        <scheme val="minor"/>
      </rPr>
      <t xml:space="preserve"> instance de concertation et de réflexion, qui représente la société civile et réunit 98 représentants ;
</t>
    </r>
    <r>
      <rPr>
        <u/>
        <sz val="11"/>
        <color theme="1"/>
        <rFont val="Calibri"/>
        <family val="2"/>
        <scheme val="minor"/>
      </rPr>
      <t xml:space="preserve">d) Les 2 comités techniques (volet terrestre et volet maritime) </t>
    </r>
    <r>
      <rPr>
        <sz val="11"/>
        <color theme="1"/>
        <rFont val="Calibri"/>
        <family val="2"/>
        <scheme val="minor"/>
      </rPr>
      <t>qui associe les techniciens des trois intercommunalités, du Parc Naturel Régional des Landes de Gascogne (PNRLG), du Parc Naturel Marin du Bassin d’Arcachon (PNMBA), du Syndicat Intercommunal du Bassin d’Arcachon (SIBA), du Syndicat Mixte Intercommunal du Bassin d’Arcachon-Val de l’Eyre (SYBARVAL), de Bassin d’Arcachon Val de l’Eyre Expansion (BA2E) et du Pays, ainsi que les représentants de l’Etat, de la Région Nouvelle-Aquitaine et du Conseil Départemental de la Gironde (CD33) selon les sujets abordés. 
Les porteurs de projets seront auditionnés à la première présentation de leur opération (en opportunité ou en sélection) dans le comité ad hoc</t>
    </r>
  </si>
  <si>
    <r>
      <t xml:space="preserve">*Le pilotage du programme sera assuré par un comité décisionnel global, pour le suivi des trois fonds et la sélection des projets LEADER et OS5-FEDER. Le volet économie bleue durable disposera d’un comité dédié pour la sélection des projets maritimes et informera le comité global de ses décisions
</t>
    </r>
    <r>
      <rPr>
        <u/>
        <sz val="11"/>
        <color theme="1"/>
        <rFont val="Calibri"/>
        <family val="2"/>
        <scheme val="minor"/>
      </rPr>
      <t>Outils de communication sur la SDL et les projets  (page 97)</t>
    </r>
    <r>
      <rPr>
        <sz val="11"/>
        <color theme="1"/>
        <rFont val="Calibri"/>
        <family val="2"/>
        <scheme val="minor"/>
      </rPr>
      <t xml:space="preserve"> (stratégie de communication renouvelée, site internet unique, lettre d’information numérique, facebook, livret des projets, flyers, kakémonos, un événement annuel et Jolis mois de l'Europe)
</t>
    </r>
    <r>
      <rPr>
        <u/>
        <sz val="11"/>
        <color theme="1"/>
        <rFont val="Calibri"/>
        <family val="2"/>
        <scheme val="minor"/>
      </rPr>
      <t>Outils de suivi et d’évaluation (page 98)</t>
    </r>
    <r>
      <rPr>
        <sz val="11"/>
        <color theme="1"/>
        <rFont val="Calibri"/>
        <family val="2"/>
        <scheme val="minor"/>
      </rPr>
      <t xml:space="preserve"> d’outils de suivi quantitatif et qualitatif, évaluation in-itinere, rapports
annuels de mise en oeuvre (RAMO), fiche de retour d’expérience auprès des bénéficiaires, qui servira de
fiche d’évaluation du programme à la fin de chaque projet et évaluation finale globale)</t>
    </r>
  </si>
  <si>
    <r>
      <t xml:space="preserve">L’élaboration de la stratégie de développement local du territoire BARVAL s’appuie sur la charte du Pays, dont la révision a été lancée en 2021 La SDL s’appuie également sur les expériences passées en matière de développement local, dans le cadre des précédentes programmations européennes (LEADER 2007-2013 puis 2014-2020, Axe 4 du Fonds Européen pour la Pêche (FEP) 2010-2015 puis DLAL-FEAMP 2016-2022 et d'un gran travail de concertation avec les acteurs du territoire pour réaliser une stratégie de développement local multi fond.
L’élaboration du projet de territoire repose sur un nombre important de réunions et d’échanges associant les élus, les techniciens, les structures partenaires, les socio-professionnels et citoyens membres du CoDev, qui ont été initiés en amont du lancement de l’appel à candidature régional.
La remontée de projets organisée pour l’élaboration du Contrat Région a également servi à la préparation du volet territorial des programmes européens.En parallèle, le volet Economie Bleue durable (EBD) de la stratégie du territoire a fait l’objet d’un processus de construction spécifique, compte tenu des caractéristiques des enjeux et des acteurs concernés, et l’ensemble des travaux a été intégré en continu aux travaux de la SDL.
</t>
    </r>
    <r>
      <rPr>
        <u/>
        <sz val="11"/>
        <color theme="1"/>
        <rFont val="Calibri"/>
        <family val="2"/>
        <scheme val="minor"/>
      </rPr>
      <t>Pour plus d'informations sur les réunions et le travail de concertation réalisé voir les pages 44 à 48</t>
    </r>
  </si>
  <si>
    <t>Dans toutes les fiches actions il y a eu une mise en relation avec Neo Terra (détaillé dans le plan d'action)</t>
  </si>
  <si>
    <t xml:space="preserve">*Le Pays BARVAL joue ainsi un rôle fédérateur pour élaborer et conduire le développement du territoire à long terme, en abordant ses enjeux de façon transversale. Pour cela, il s’appuie sur les collectivités qui le composent et sur différents outils.
*4 axes stratégiques et 4 objectifs prioritaires (inclu ECB) (détail onglet plan d'actions)
</t>
  </si>
  <si>
    <t>*Indication des  réponses adaptées aux différents enjeux associés à ces territoires et identifiés dans le diagnostic.: ok
* Dans le cadre du LEADER, la définition des territoires ruraux retenue pour le déploiement de la SDL correspond à celle de l’appel à candidature régional. Ainsi, sur le territoire BARVAL, seule la ville de La Teste-de-Buch en est exclu et ne pourra ainsi pas bénéficier de soutien financier pour des investissements. Elle pourra toutefois
être intégrée à des projets immatériels couvrant un territoire plus large dont elle ferait partie</t>
  </si>
  <si>
    <t>Type 1 : Création, réhabilitation, équipement de bâtiments
accueillant des tiers lieux, permettant notamment le
développement du télétravail.
• Type 2 : Création, réhabilitation, équipement de mutualisation
d’équipements de lieux « hybrides » à destination économique.
• Type 3 : Ingénierie interne et externe.</t>
  </si>
  <si>
    <t>Porteurs de projets publics (collectivités, établissements publics...)
Porteurs de projets privés (associations, entreprises, fédérations...)
Structures mixtes</t>
  </si>
  <si>
    <t>Cf politiques régionales et leurs modalités de mise en oeuvre
(cofinancement publique non obligatoire)</t>
  </si>
  <si>
    <t>L’indicateur de réalisation retenu est celui du PO FEDER-FSE+ :
- Population couverte par les projets
L’indicateur de résultat retenu est celui du PO FEDER-FSE+ :
- Nombre d’emplois créés</t>
  </si>
  <si>
    <t>Les centres des villes, bourgs ou quartiers, outre leur fonction
résidentielle, jouent traditionnellement un rôle de plaque-tournante
pour la production, l'emploi, le commerce et les services, au bénéfice de
la population. Maintenir ce maillage importe pour l'équilibre et la
cohésion des territoires, pour la qualité de vie de la population et les
liens sociaux. Il s’agira donc de soutenir les initiatives publiques et
privées, visant à conforter le dynamisme des centralités, qu’il s’agisse
des centres-villes, bourgs ou quartiers, et soutenir l’adaptation des
entreprises (artisanales et commerciales notamment) aux nouveaux
modèles, afin de garantir une égalité d’accès aux services sur le
territoire.</t>
  </si>
  <si>
    <t>Porteurs de projets publics (collectivités, établissements publics…)</t>
  </si>
  <si>
    <t>FEDER :
• Actions relevant du domaine numérique (Marketplace, Projets
autour de la donnée par les administrations, Projets de « smart
territoires » …).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
• Actions dédiées au soutien de requalification des zones
d’activités à vocation industrielle.
• Actions de diffusion de la culture de l’innovation, des sciences et
des techniques.
• Dépenses de fonctionnement (animation et petits équipements)
des expérimentations territoriales portant sur des lieux
d’innovation (animation, incubateur, accélérateur, living lab,
fablab, …).Programmes d’actions et investissements des acteurs de
l’écosystème d’accompagnement à la création d’entreprise
prioritaire innovante (technopole, incubateur, accélérateur de
croissance, pépinière…).
 FSE + : Actions liées à l’emploi et la formation.
 FEAMPA : Les entreprises relevant du secteur de la pêche et de
l’aquaculture sont soutenues prioritairement par le FEAMPA.</t>
  </si>
  <si>
    <t>L’offre de formation est limitée, ciblée et inégalement répartie sur le
territoire, peu à même de contribuer à un développement économique
endogène du territoire. Il s’agira donc d’accompagner les initiatives
publiques et privées visant à soutenir la diversification de l’offre de
formation et à favoriser l’accès à la formation par le développement des
lieux d’accueils et l’amélioration de la visibilité de l’offre de formation.</t>
  </si>
  <si>
    <t>• Type 1 : Création, réhabilitation, équipements de bâtiments
permettant le développement territorial de l’accès à la
formation des publics.
• Type 2 : Ingénierie interne et externe.</t>
  </si>
  <si>
    <t>FEDER-FSE+ :
• Développement de nouveaux services et usages numériques
(équipements/outils numériques).
• Développement de plateaux techniques innovants au profit de la
formation professionnelle proposés, notamment dans une
logique partenariale et de mutualisation des équipements (ex :
Campus des métiers, plateaux techniques mobiles...).
• Acquisition d'équipements pour améliorer la qualité et
l'efficacité des formations, notamment pour les parcours à
distance.
• Développement sur le territoire d'espaces régionaux d'accueil
des publics favorisant la lisibilité de l'offre de formation et
l'information sur les métiers et l'accès à l'emploi : animation et
coordination de ces espaces.
• Outils et actions favorisant la mutualisation des moyens et la
modernisation des pratiques des acteurs de la formation,
l'amélioration de la qualité des parcours de formation
(ingénierie, accompagnement...).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 Effinergie rénovation pour un bâtiment construit après 1948 ou
Effinergie rénovation) et de développement d’énergies
renouvelables (dans la limite de la mesure 2.2 du PO FEDER-FSE+
21-27).
• Equipements pour augmenter la résilience face aux catastrophes
naturelles.
• Actions de diffusion de la culture de l'innovation, des sciences et
des techniques.
 FEAMPA : Les entreprises relevant du secteur de la pêche et de
l’aquaculture sont soutenues prioritairement par le FEAMPA.</t>
  </si>
  <si>
    <t>Bien que doté d’équipements et de services à destination de la petite
enfance et des jeunes, ces équipements ne parviennent souvent plus à
répondre à la demande et doivent s’adapter en permanence à la
dynamique démographique. Il s’agira donc d’accompagner les
initiatives publiques en soutenant les projets les plus structurants sur
les collectivités les moins dotées et de satisfaire les besoins grandissants
en matière d’enfance/jeunesse56, y compris pour la petite enfance.</t>
  </si>
  <si>
    <t>Porteurs de projets publics (collectivités, établissements publics...)</t>
  </si>
  <si>
    <t>FEDER-FSE+ :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t>
  </si>
  <si>
    <t>L’identité du territoire est composée de deux entités culturelles
(landaise et maritime), fruit de l’histoire du développement local. Les
patrimoines culturel matériel et immatériel sont le reflet de cette
histoire locale et doivent être conservés et valorisés, afin d’être
transmis aux générations futures.L’objectif est de soutenir les initiatives publiques et privées destinées à
développer et renforcer la pratique culturelle sur le territoire, fortement
impactée par la crise sanitaire, mais également à mettre en valeur,
restaurer et préserver le patrimoine vernaculaire et culturel du territoire</t>
  </si>
  <si>
    <t>FEDER-FSE+ :
• Développement de services et usages numériques.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 renouvelables (dans la limite de la mesure 2.2 du PO FEDER-FSE+
21-27).
• Equipements pour augmenter la résilience face aux catastrophes
naturelles.</t>
  </si>
  <si>
    <t>FEDER – Coopération Territoriale Européenne :
o Espace Atlantique : concerne les projets de coopération en
relation avec le maritime et le littoral.
o SUDOE : montant plancher par projet de 100 000 €.
o Interreg : doit réunir au minimum 8 partenaires, montant
plancher par projet recommandé de 1,5M€.</t>
  </si>
  <si>
    <t>Favoriser l’engagement citoyen pour accélérer la transition
écologique (ambition 1) en encourageant notamment les projets
de coopération mobilisant les jeunes</t>
  </si>
  <si>
    <t>Cf politiques régionales et leurs modalités de mise en œuvre</t>
  </si>
  <si>
    <t>Porteurs de projets publics (collectivités, établissements publics...) hors
communautés d’agglomération ou leurs syndicats mixtes des mobilités,
communautés urbaines et métropole du territoire en tant qu’Autorités
Organisatrices de la Mobilité (AOM) “urbaines</t>
  </si>
  <si>
    <t>FEDER-FSE+ :
• Développement de services et usages numériques.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 Actions favorisant une mobilité urbaine multimodale durable,
dans le cadre de la transition vers une économie à zéro émission
nette de carbone portées par les communautés d’agglomération
ou leurs syndicats mixtes des mobilités, communautés urbaines
et métropole du territoire en tant qu’Autorités Organisatrices de
la Mobilité (AIM) “urbaines”.</t>
  </si>
  <si>
    <t>Il s’agira d’accompagner la mise en place d’une ingénierie dédiée à
l’animation du futur Projet Alimentaire Territorial du Pays BARVAL :
animation de la gouvernance du PAT, contribution à faire émerger des
projets structurants, organisation d'évènements et de rencontres,
participation aux réseaux locaux et régionaux, suivi et d'évaluation du
PAT ...</t>
  </si>
  <si>
    <t>Ingénierie interne et externe.</t>
  </si>
  <si>
    <t>Porteurs de projets publics (collectivités, établissements publics...)
Porteurs de projets privés (associations, entreprises, fédérations,
coopératives...)</t>
  </si>
  <si>
    <t>Type 1 : Actions facilitant l’accès au foncier agricole et
encourageant les installations des porteurs de projet (espaces
tests agricoles, étude agricole…).
• Type 2 : Actions encourageant les pratiques agricoles durables.
• Type 3 : Actions permettant de faire évoluer les systèmes de
commercialisation, et d’accompagner les acteurs de la
transformation et de la distribution à s’approvisionner en
produits locaux.
• Type 4 : Actions facilitant l’accès à une alimentation saine et
équilibrée au plus grand nombre.</t>
  </si>
  <si>
    <t>Cf politiques régionales et leurs modalités de mise en oeuvre
Cf politiques départementales et leurs modalités de mise en oeuvre
Cf politique nationales et leurs modalités de mise en œuvre</t>
  </si>
  <si>
    <t>FEADER :
• Projets d’investissement aval de transformation et
commercialisation de produits agricoles et agroalimentaires
(produits agricoles relevant de l’annexe 1 du TFUE), seuls les
projets supérieurs à 300 000 € de dépenses éligibles seront
financés, portés par les entreprises agroalimentaires,
coopératives agricoles et les groupements d’agriculteurs.
• Actions de promotion-communication des Signes Officiels de
Qualité (SIQO), mises en oeuvre par les Organismes de Défense
et de Gestion et les interprofessions : sensibilisation des
consommateurs, émergence de nouvelles filières de qualité...
• Projets dans les domaines de l’apiculture (développement de la
population d’abeilles) et l’élevage d’animaux appartenant à des
races locales menacées d’abandon par l’agriculture (liste fermée
de races définie au niveau régional), portés par des agriculteurs,
des organismes professionnels agricoles et des organismes de
recherche-développement.
• Projets de transitions agroécologiques dans les exploitations
agricoles (dont amélioration du bilan carbone) portés par des
agriculteurs, des organismes professionnels agricoles et des
organismes de recherche-développement.
• Projets de coopération (au moins 2 entités dans le projet) au sein
des filières, essentiellement sur les thématiques de la transition
agroécologique au bénéfice de personnes morales des secteurs
agricoles et forestiers.
• Actions d’informations à destination des agriculteurs, conseillers
et techniciens axées sur les champs de la transition
agroécologique, qui s’inscrivent dans un projet partenarial
pluriannuel, portées par des agriculteurs, des organismes
professionnels agricoles et des organismes de recherchedéveloppement.
• Projets d’une certaine taille dans le cadre d’un Plan de
Modernisation des Elevages : conditions de biosécurité sanitaire,
prise en compte du bien-être animal, adaptation et atténuation
au/du changement climatique, impact environnemental, ...
• Projets dans le cadre d’un Plan Végétal Environnement :
matériels permettant une réduction drastique de l’utilisation des
pesticides, exploitations engagées en Agriculture biologique ou
Haute Valeur Environnementale, exploitations situées sur des
zones à fort enjeu qualité de l’eau potable, ... portées par les
exploitants agricoles et les groupements d’agriculteurs.
• Projets d’investissements collectifs (dont CUMA) : exploitations
engagées dans une démarche de responsabilité sociétale,
orientations de diversification vers des filières émergentes dans
le cadre de stratégies amont-aval et répondant aux enjeux de</t>
  </si>
  <si>
    <t>Les crédits DLAL ne sont pas mobilisés sur des projets éligibles à d’autres
dispositifs du PSN, du PO FEDER-FSE+ et du FEAMPA.
 FEADER :
• Actions de promotion-communication des SIQO, mises en oeuvre
par les Organismes de Défense et de Gestion et les
interprofessions : sensibilisation des consommateurs,
émergence de nouvelles filières de qualité...
• Actions d’informations à destination des agriculteurs, conseillers
et techniciens axées sur les champs de la transition
agroécologique, qui s’inscrivent dans un projet partenarial
pluriannuel, portées par des agriculteurs, des organismes
professionnels agricoles et des organismes de recherchedéveloppement.Néo Terra, ... portées par les exploitants agricoles et les
groupements d’agriculteurs.
• Soutien à la diversification des exploitations : adaptation au
changement climatique, relocalisation de l’alimentation...
portées par les exploitants agricoles et les groupements
d’agriculteurs, hors cultures maraichères, petits fruits,
horticultures et arboriculture, luttes contre les aléas climatiques,
pépinières viticoles et agroforesteries.
• Soutien au lancement de l’activité agricole dans le cadre d’une
Dotation Globales d’Installation-Transmission pour les Jeunes
Agriculteurs et les Nouveaux Agriculteurs.
 FEDER :
• Projets d’investissement aval de transformation et
commercialisation de produits agricoles et agroalimentaires
(produits agricoles relevant de l’annexe 1 du TFUE57), seuls les
projets des PME supérieurs à 1 500 000 € de dépenses éligibles
seront financés.
• Actions relevant du domaine numérique (Marketplace, Projets
autour de la donnée par les administrations, Projets de « smart
territoires » ...).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
• Actions dédiées au soutien de requalification des zones
d'activités à vocation industrielle.
 FSE :
• Diagnostics pré-installation, études technico-économiques et
suivis post-installation</t>
  </si>
  <si>
    <t>L’indicateur de réalisation retenu est :
- Population couverte par les projets
L’indicateur de résultat retenu est :
- Nombre d’emplois créés</t>
  </si>
  <si>
    <t>Contribuer à la pérennisation des productions maritimes par une
meilleure organisation et intégration des espaces professionnels, à
terre et en mer grâce à des réflexions sur l’aménagement, les
services et les équipements des espaces portuaires et sur
l’intégration des espaces et des activités professionnels dans leur
environnement global, à terre et en mer, pouvant mener à la
production de supports et au soutien à des investissements
structurants et collectifs
- Contribuer à la pérennisation des filières maritimes par l’émergence
de services et équipements mutualisés en accompagnant leur mise
en oeuvre, de leur conception jusqu’à leur réalisation finale
- Contribuer à la pérennisation des filières maritimes en valorisant et
favorisant l’accès aux métiers en permettant la réalisation de
supports spécifiques, la participation à des manifestations sur
l’orientation, les formations et l’emploi, et en contribuant à la mise
en réseau des acteurs locaux</t>
  </si>
  <si>
    <t>Porteurs de projets publics (collectivités, établissements publics…), ou
qualifié de droit public (CRC, CDPMEM, CRPMEM…), porteurs de projets
privés (associations, entreprises, fédérations…) ou structures mixtes</t>
  </si>
  <si>
    <t>Région Nouvelle-Aquitaine : 300 000 €</t>
  </si>
  <si>
    <t>Les opérations soutenues par le DLAL-FEAMPA devront
obligatoirement :
- présenter un intérêt direct ou indirect pour la filière pêche
et/ou la filière ostréicole, qui sera évalué dans la grille de
notation
- associer à minima 2 filières de l’économie bleue durable par un
partenariat technique (invitation aux réunions de suivi,
participation aux travaux…) ou administratif (convention, accord
financier…) (ligne de partage avec les actions collectives des OS1.1
Renforcer les activités de pêche durables sur le plan économique, social
et environnemental et OS2.1 Promouvoir les activités aquacoles
durables, en particulier en renforçant la compétitivité de la production
aquacole, tout en veillant à ce que les activités soient durables à long
terme sur le plan environnemental)</t>
  </si>
  <si>
    <t>L’indicateur de réalisation retenu est celui du PN FEAMPA :
- Nombre d’opérations soutenues
Les indicateurs de résultats retenus sont ceux du PN FEAMPA :
- Nombre d’emplois créés (Equivalent Temps Plein - ETP)
- Nombres d’actions contribuant au bon état écologique,
notamment à la restauration et la conservation de la nature, à la
protection des écosystèmes, à la biodiversité et à la santé et au
bien-être des poissons
- Nombre d’entités bénéficiant d’activités de promotion et
d’information</t>
  </si>
  <si>
    <t>Renforcer la connaissance des enjeux maritimes au sein même des
filières et auprès des décideurs locaux pour favoriser leur
appropriation de ces thématiques
- Sensibiliser le grand public aux enjeux maritimes par la valorisation
du patrimoine maritime naturel et culturel et le soutien à la création
de supports et à l’organisation d’opérations dédiées
- Faire des produits de la mer une composante intégrée des
démarches de promotion territoriale pour une promotion et une
transformation communes des produits de la mer du territoire</t>
  </si>
  <si>
    <t>Les opérations soutenues par le DLAL-FEAMPA devront
obligatoirement :
- présenter un intérêt direct ou indirect pour la filière pêche
et/ou la filière ostréicole, qui sera évalué dans la grille de
notation
- associer à minima 2 filières de l’économie bleue durable par un
partenariat technique (invitation aux réunions de suivi,
participation aux travaux…) ou administratif (convention, accord
financier…) (ligne de partage avec les actions collectives des OS1.1
Renforcer les activités de pêche durables sur le plan économique, social
et environnemental et OS2.1 Promouvoir les activités aquacoles
durables, en particulier en renforçant la compétitivité de la production
aquacole, tout en veillant à ce que les activités soient durables à long
terme sur le plan environnemental)
La ligne de partage avec l’OS2.2 Promouvoir la commercialisation, la
qualité et la valeur ajoutée des produits de la pêche et de l’aquaculture,
ainsi que de la transformation de ces produits s’appuiera sur l’ancrage
territorial fort des opérations et l’intégration à des opérations de
promotion territoriale.</t>
  </si>
  <si>
    <t>L’indicateur de réalisation retenu est celui du PN FEAMPA :
- Nombre d’opérations soutenues
Les indicateurs de résultats retenus sont ceux du PN FEAMPA :
- Nombre d’emplois créés (ETP)
- Nombres d’actions contribuant au bon état écologique,
notamment à la restauration et la conservation de la nature, à la
protection des écosystèmes, à la biodiversité et à la santé et au
bien-être des poissons
- Nombre d’entités bénéficiant d’activités de promotion et
d’information</t>
  </si>
  <si>
    <t>Concourir à la restauration et la préservation du milieu pour le
maintien des activités maritimes en participant et en complétant, par
des études, les travaux entrepris par les acteurs locaux pour le
maintien des activités de production, la navigabilité et le bon état
sanitaire du milieu
- Contribuer à la gestion durable de l’eau au profit des activités
maritimes en soutenant des opérations de suivi de la qualité et de la
quantité de l’eau ou des actions pour les améliorer ; en
accompagnant des actions de sensibilisation ou des expérimentations
pour la réduction des impacts des activités terrestres et maritimes sur
la qualité et la quantité d’eauDévelopper l’économie circulaire pour la réduction et la gestion
durable des déchets et des coproduits issus des activités maritimes
en soutenant l’innovation pour leur valorisation et la mise en réseau
des acteurs et les retours d’expérience
- Favoriser la transition énergétique des outils de production, à terre
comme en mer en soutenant l’innovation pour la motorisation et les
machines, pour le recyclage des bateaux et des moteurs et pour
améliorer l’empreinte écologique et énergétiques des cabanes</t>
  </si>
  <si>
    <t>Région Nouvelle-Aquitaine : 370 000 €</t>
  </si>
  <si>
    <t>Les opérations soutenues par le DLAL-FEAMPA devront
obligatoirement :
- présenter un intérêt direct ou indirect pour la filière pêche
et/ou la filière ostréicole, qui sera évalué dans la grille de
notation
- associer à minima 2 filières de l’économie bleue durable par un
partenariat technique (invitation aux réunions de suivi,
participation aux travaux…) ou administratif (convention, accord
financier…) (ligne de partage avec les actions collectives des OS1.1
Renforcer les activités de pêche durables sur le plan économique, social
et environnemental et OS2.1 Promouvoir les activités aquacoles
durables, en particulier en renforçant la compétitivité de la production
aquacole, tout en veillant à ce que les activités soient durables à long
terme sur le plan environnemental, ainsi que les actions de l’OS1.2
Améliorer l’efficacité énergétique et réduire les émissions de CO2 en
remplaçant ou en modernisant les moteurs des navires de pêche)
La ligne de partage avec l’OS1.6 Contribuer à la protection et la
restauration de la biodiversité et des écosystèmes aquatiques s’appuiera
sur l’ancrage territorial fort des opérations</t>
  </si>
  <si>
    <t>Cette fiche-action répondra aux enjeux des autres fiches-actions, listés et
détaillés précédemment, sous la forme d’opération de coopération. Elle
permettra ainsi de soutenir :
- Des projets menés en commun sur à minima 2 territoires par des
porteurs de projets de chaque territoire
- Des voyages d’étude pour bénéficier de retour d’expérience et faire
de l’échange de bonnes pratiques</t>
  </si>
  <si>
    <t>Région Nouvelle-Aquitaine : 30 000 €</t>
  </si>
  <si>
    <t>Les opérations soutenues par le DLAL-FEAMPA devront
obligatoirement :
- présenter un intérêt direct ou indirect pour la filière pêche
et/ou la filière ostréicole, qui sera évalué dans la grille de
notation
- associer à minima 2 filières de l’économie bleue durable par un
partenariat technique (invitation aux réunions de suivi,
participation aux travaux…) ou administratif (convention, accord
financier…) (ligne de partage avec les actions collectives des OS1.1
Renforcer les activités de pêche durables sur le plan économique, social
et environnemental et OS2.1 Promouvoir les activités aquacoles
durables, en particulier en renforçant la compétitivité de la production
aquacole, tout en veillant à ce que les activités soient durables à long
terme sur le plan environnemental, ainsi que les actions de l’OS1.2
Améliorer l’efficacité énergétique et réduire les émissions de CO2 en
remplaçant ou en modernisant les moteurs des navires de pêche)</t>
  </si>
  <si>
    <t>L’indicateur de réalisation retenu est celui du PN FEAMPA :
- Nombre d’opérations soutenues
Les indicateurs de résultats retenus sont ceux du PN FEAMPA :
- Activités de coopération entre parties intéressées</t>
  </si>
  <si>
    <t>Animation-fonctionnement : le territoire s’engage à maintenir tout au
long de la programmation 3 ETP, pour lui permettre de mener à bien sa
stratégie et d’assurer les tâches d’animation et d’ingénierie financière.
Communication : il s’agit de communiquer sur la stratégie locale, de
stimuler l’intérêt des acteurs locaux, capitaliser les projets
emblématiques et bonnes pratiques, garantir la bonne exécution du
programme, communiquer sur le soutien de l’UE et en asseoir une
vision concrète.
Evaluation : l’évaluation du programme DLAL doit permettre
d’apprécier ses effets, le degré d’atteinte de ses objectifs mais
également la pertinence et l’efficacité des ressources mobilisées pour sa
mise en oeuvre.</t>
  </si>
  <si>
    <t>Ingénierie généraliste pour l’animation de la stratégie locale
(animation, gestion, suivi/évaluation, communication, ingénierie
financière, accompagnement des porteurs de projets).</t>
  </si>
  <si>
    <t>Structure porteuse du GAL</t>
  </si>
  <si>
    <t>Subventions Région pour l’Ingénierie Territoriale</t>
  </si>
  <si>
    <t>Le FEADER, au titre du LEADER, est mobilisé, de manière exclusive, pour
le financement de la gestion, le suivi et l’évaluation de la stratégie ainsi
que son animation, y compris la facilitation des échanges entre acteurs
sur la durée du programme.</t>
  </si>
  <si>
    <t>L’indicateur de résultats retenus est celui du PN FEAMPA :
- Nombre d’actions visant à améliorer les capacités de
gouvernance</t>
  </si>
  <si>
    <t>Favoriser l’engagement citoyen pour accélérer la transition
écologique (ambition 1), notamment en contribuant à la
diffusion d’une information fiable et en coconstruisant avec les
acteurs de demain.
- La Région Nouvelle-Aquitaine, une administration exemplaire
dans la transition (ambition 11)</t>
  </si>
  <si>
    <t xml:space="preserve"> (ambition 3)
 (ambition 4),
(ambition 5) </t>
  </si>
  <si>
    <t>Points forts Candidature détaillée et de qualité. Forte concertation.</t>
  </si>
  <si>
    <t>L’offre de santé sur le territoire, bien que globalement satisfaisante, rencontre certaines problématiques en matière de démographie des professions de santé, de vieillissement de la population, d’inégalités territoriales, d’environnement, et de santé mentale. L’objectif est donc de soutenir les initiatives publiques et privées destinées à compléter, développer et renforcer l’offre de soins sur le territoire, et à réduire les inégalités sociales, environnementales et territoriales de santé, ainsi qu’à soutenir la mise en oeuvre du programme d’actions du Contrat Local de Santé.</t>
  </si>
  <si>
    <t>Type 1 : Création, réhabilitation, équipement de bâtiments permettant la mutualisation de services aux publics en matière de santé et de social.
• Type 2 : Infrastructures d’accueil des professionnels de santé (projets intégrant le développement de la télémédecine, la esanté, le logement collectif pour les professionnels, les internats de santé...).
• Type 3 : Création, réhabilitation, équipement de bâtiments permettant la mutualisation de services aux publics.
• Type 4 : Ingénierie interne et externe.</t>
  </si>
  <si>
    <t>La stratégie s'appuie sur le socle constitué des priorités fixées par l'OS5: ok
Explicitation des liens entre objectifs prioritaires et fiches actions: logigramme page 51
Vérifier qu'il y a bien une ou plusieurs fiche-actions pour la coopération et une fiche-action pour l'animation du GAL= 2 fiches action pour la coopération 2.4 et 4.4
Complétude des éléments demandés dans les FA, sauf petit alert mêmes indicateurs pour toutes les fiches d'action, Cofinanceurs non détaillés
Vérification de la concordance des fiches aux conditions d’éligibilité de chaque fonds du volet territorial voir onglet plan d'actions</t>
  </si>
  <si>
    <t>Elaboration de la stratégie de développement local page 40 et ss;</t>
  </si>
  <si>
    <t>Page 44  et ss</t>
  </si>
  <si>
    <t>Page 94 et ss.</t>
  </si>
  <si>
    <t>Page 86</t>
  </si>
  <si>
    <t>Page 51 et ss.</t>
  </si>
  <si>
    <t>Page 41  et ss.</t>
  </si>
  <si>
    <t>Page 12 et ss.</t>
  </si>
  <si>
    <r>
      <rPr>
        <u/>
        <sz val="11"/>
        <color theme="1"/>
        <rFont val="Calibri"/>
        <family val="2"/>
        <scheme val="minor"/>
      </rPr>
      <t>Moyens humains:</t>
    </r>
    <r>
      <rPr>
        <sz val="11"/>
        <color theme="1"/>
        <rFont val="Calibri"/>
        <family val="2"/>
        <scheme val="minor"/>
      </rPr>
      <t xml:space="preserve">
l’animation et l’ingénierie financière du volet territorial des fonds européens seront assurées par une équipe technique de 3 ETP, 2 à la structure porteuse et 1 sur la COBAS
*1 ETP pour l’animation du volet terrestre de la SDL  (CDC VE)
*1 ETP pour l’ingénierie financière de la SDL, salarié de la structure porteuse du GAL (CDC VE)
*1 ETP pour l’animation et l’ingénierie financière du volet maritime de la SDL et la coordination du
suivi, de la communication et de l’évaluation de la SDL, (salarié de la COBAS)
Les 3 ETP seront placés sous l’autorité du Président du GAL et de la directrice du Pays, qui pourra ainsi
coordonner les actions menées sur l’ensemble du volet territorial européen et par le Pays, afin de garantir la
cohérence des politiques territoriales
</t>
    </r>
    <r>
      <rPr>
        <u/>
        <sz val="11"/>
        <color theme="1"/>
        <rFont val="Calibri"/>
        <family val="2"/>
        <scheme val="minor"/>
      </rPr>
      <t xml:space="preserve">Animation = 10,42 % de la maquette. Adéquation entre les moyens d'ingénierie et la stratégie/le plan d'actions proposé
</t>
    </r>
  </si>
  <si>
    <t>Cette fiche-action a pour objectif de développer et renforcer les conditions d’accueil et d’innovation des entreprises sur le territoire. Il s’agira donc de soutenir les initiatives publiques et privées innovantes visant à compléter et développer les équipements et services destinés aux entreprises et à leurs salariés sur l’ensemble du territoire (sauf lieux d’accompagnement à la création d’entreprise comme les pépinières, technopole...)</t>
  </si>
  <si>
    <t>FEDER :
• Actions relevant du domaine numérique (Pôle d’innovation
numérique, Expérimentations de technologies avancées, ...).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
• Actions de diffusion de la culture de l'innovation, des sciences et
des techniques.Actions dédiées au soutien de requalification des zones
d'activités à vocation industrielle.
• Dépenses de fonctionnement (animation et petits équipements) des expérimentations territoriales portant sur des lieux d'innovation (animation, incubateur, accélérateur, living lab.,
fablab, ...).
• Programmes d’actions et investissements des acteurs de l’écosystème d’accompagnement à la création d’entreprise prioritaire innovante (technopole, incubateur, accélérateur de
croissance, pépinière...).
 FSE + : Dans le cadre de l’accompagnement à la création d’entreprises, le FSE+ soutiendra les actions visant
l’accompagnement des publics à la création d’activité hors
innovation, sauf dans le secteur de l’ESS + Actions liées à l’emploi et
la formation.
 FEAMPA : Les entreprises relevant du secteur de la pêche et de
l’aquaculture sont soutenues prioritairement par le FEAMPA.</t>
  </si>
  <si>
    <t>(ambition 1) 
(ambition 3) 
 (ambition 7)</t>
  </si>
  <si>
    <t>animation = 10,42 % de la maquette</t>
  </si>
  <si>
    <t>Reposant majoritairement sur un large tissu de TPE, l’économie locale est caractérisée par la prépondérance de sa sphère présentielle. Si le dynamisme de cette dernière a permis d’amortir le choc des dernières crises, elle n’en reste pas moins fragilisée et repose sur des secteurs à faible valeur ajoutée et assez peu rémunérateurs. Les filières économiques emblématiques qui composent la sphère productive, sont quant à elles soumises à de nombreux aléas économiques et environnementaux. Le territoire présente de plus des fragilités structurelles caractérisées par une inadéquation persistante entre offre et demande d’emploi, et des populations plus exposées au chômage. Ces fragilités accentuées par la crise sanitaire, aggravent les tensions sur le marché de l’emploi qu’une offre de formation insuffisante et inégalement répartie peine à résoudre.</t>
  </si>
  <si>
    <t>x Oui   □ Non  Feader demandé 20 000 euros</t>
  </si>
  <si>
    <r>
      <rPr>
        <u/>
        <sz val="11"/>
        <color theme="1"/>
        <rFont val="Calibri"/>
        <family val="2"/>
        <scheme val="minor"/>
      </rPr>
      <t>Définition de le rural et l'urbain:</t>
    </r>
    <r>
      <rPr>
        <sz val="11"/>
        <color theme="1"/>
        <rFont val="Calibri"/>
        <family val="2"/>
        <scheme val="minor"/>
      </rPr>
      <t xml:space="preserve">  "Le BARVAL est un territoire périurbain, composé d’un chapelet de communes moyennes, sans centralité majeure. Au sens de la définition des espaces ruraux inscrite dans l’appel à candidature, ce territoire est considéré à 83,5% comme rural (seule la commune de La Teste-de-Buch compte plus de 25 000 habitants). Selon la nouvelle définition du rural de l’INSEE (communes peu denses ou très peu denses), l’espace rural recouvre 8 communes3, soit 54,5% de la surface du territoire, ce qui correspond à 28,3 % de la population du territoire.</t>
    </r>
  </si>
  <si>
    <r>
      <t xml:space="preserve">Appui sur le Nouveau Contrat territorial avec la Région Nouvelle-Aquitaine et la Charte du PAYS: le Pays a révisé sa charte en 2022, lui permettant ainsi de disposer d’un diagnostic et d’une stratégie territoriale globale actualisés.
</t>
    </r>
    <r>
      <rPr>
        <sz val="11"/>
        <rFont val="Calibri"/>
        <family val="2"/>
        <scheme val="minor"/>
      </rPr>
      <t xml:space="preserve">Etat des lieux précis et objectifs concrets qui permettent de comprendre les changements attendus par rapport à la situation de départ (diagnostic pages 13-40) AFOM page 41
</t>
    </r>
    <r>
      <rPr>
        <sz val="11"/>
        <color theme="1"/>
        <rFont val="Calibri"/>
        <family val="2"/>
        <scheme val="minor"/>
      </rPr>
      <t>L'AFOM ne reflète pas des enjeux EBD</t>
    </r>
  </si>
  <si>
    <t>Innovation, travail en réseau et coopération ok , mais pas de définition de l'innovation uniquement dans le diagnostic
Volet coopération = 56190. 1,18% de la maquette. Fiches actions 2.4 et 4.4 financés par LEADER et FEAMPA</t>
  </si>
  <si>
    <r>
      <rPr>
        <u/>
        <sz val="11"/>
        <color theme="1"/>
        <rFont val="Calibri"/>
        <family val="2"/>
        <scheme val="minor"/>
      </rPr>
      <t>*Démarches territoriales existantes</t>
    </r>
    <r>
      <rPr>
        <b/>
        <sz val="11"/>
        <color theme="1"/>
        <rFont val="Calibri"/>
        <family val="2"/>
        <scheme val="minor"/>
      </rPr>
      <t xml:space="preserve">
</t>
    </r>
    <r>
      <rPr>
        <u/>
        <sz val="11"/>
        <color theme="1"/>
        <rFont val="Calibri"/>
        <family val="2"/>
        <scheme val="minor"/>
      </rPr>
      <t xml:space="preserve">a)Charte du PAYS: le </t>
    </r>
    <r>
      <rPr>
        <sz val="11"/>
        <color theme="1"/>
        <rFont val="Calibri"/>
        <family val="2"/>
        <scheme val="minor"/>
      </rPr>
      <t>Pays a révisé sa charte en 2022, lui permettant ainsi de disposer d’un diagnostic et d’une stratégie territoriale globale actualisés
b)</t>
    </r>
    <r>
      <rPr>
        <u/>
        <sz val="11"/>
        <color theme="1"/>
        <rFont val="Calibri"/>
        <family val="2"/>
        <scheme val="minor"/>
      </rPr>
      <t>Nouveau Contrat territorial avec la Région Nouvelle-Aquitaine</t>
    </r>
    <r>
      <rPr>
        <sz val="11"/>
        <color theme="1"/>
        <rFont val="Calibri"/>
        <family val="2"/>
        <scheme val="minor"/>
      </rPr>
      <t xml:space="preserve">
c) La stratégie présentée permet de conforter et d’accompagner le déploiement des programmes d’actions en cours d’élaboration, dans le cadre de démarches territoriales collectives animées par le Pays BARVAL, telles que le </t>
    </r>
    <r>
      <rPr>
        <u/>
        <sz val="11"/>
        <color theme="1"/>
        <rFont val="Calibri"/>
        <family val="2"/>
        <scheme val="minor"/>
      </rPr>
      <t>Contrat Local de Santé, ou encore le Projet Alimentaire Territorial.</t>
    </r>
    <r>
      <rPr>
        <sz val="11"/>
        <color theme="1"/>
        <rFont val="Calibri"/>
        <family val="2"/>
        <scheme val="minor"/>
      </rPr>
      <t xml:space="preserve">
d) Cette stratégie vise également à contribuer à la mise en oeuvre du plan de gestion du </t>
    </r>
    <r>
      <rPr>
        <u/>
        <sz val="11"/>
        <color theme="1"/>
        <rFont val="Calibri"/>
        <family val="2"/>
        <scheme val="minor"/>
      </rPr>
      <t>PNMBA (volet EBD) et de la charte du PNRLG (Culture et patrimoine notamment)</t>
    </r>
    <r>
      <rPr>
        <sz val="11"/>
        <color theme="1"/>
        <rFont val="Calibri"/>
        <family val="2"/>
        <scheme val="minor"/>
      </rPr>
      <t xml:space="preserve">
*Le Conseil Régional, ainsi que les autres partenaires institutionnels seront également invités aux travaux du GAL (Sous-Préfecture, Direction Interrégional de la Mer…) dans les </t>
    </r>
    <r>
      <rPr>
        <sz val="11"/>
        <rFont val="Calibri"/>
        <family val="2"/>
        <scheme val="minor"/>
      </rPr>
      <t>Comités techniques. Le Département presente dans les 2 Comités de sélection</t>
    </r>
  </si>
  <si>
    <r>
      <t xml:space="preserve">4 OP + 15 FA + 2 Fiches Coopé + Animation /Volet FEAMPA 
Répartition des enveloppes par fiche action et par fonds selon le principe 1 fiche action = 1 fonds ok
Prise en compte du fléchage sur les problématiques rurales (LEADER) et littorales (FEAMPA) ok
Clarté des lignes de partage au sein de la stratégie </t>
    </r>
    <r>
      <rPr>
        <sz val="11"/>
        <rFont val="Calibri"/>
        <family val="2"/>
        <scheme val="minor"/>
      </rPr>
      <t xml:space="preserve">et hors stratégie (autres axes du PO et du PSN et du FEAMPA, CPIER, PO Massif et Loire). 
</t>
    </r>
  </si>
  <si>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</si>
  <si>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r>
      <t xml:space="preserve">Points faibles 
</t>
    </r>
    <r>
      <rPr>
        <sz val="14"/>
        <color theme="1"/>
        <rFont val="Calibri"/>
        <family val="2"/>
        <scheme val="minor"/>
      </rPr>
      <t xml:space="preserve">
</t>
    </r>
  </si>
  <si>
    <t>*Type 1 : Investissements permettant le développement de l’ESS et l’inclusion sociale de tous les publics.
* Type 2 : Ingénierie interne et externe.</t>
  </si>
  <si>
    <t>L’Economie Sociale et Solidaire est un gisement d’innovation sociale, de solidarité et de développement durable, qui présente des potentiels de développement sur le territoire. Il s’agira donc de soutenir les initiatives publiques et privées, visant à développer, renforcer et conforter l’Economie Sociale et Solidaire sur l’ensemble du territoire.</t>
  </si>
  <si>
    <t>FEDER :
• Actions relevant du domaine numérique (Pôle d’innovation
numérique, Expérimentations de technologies avancées, ...).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 FSE+ 21-27).
• Equipements pour augmenter la résilience face aux catastrophes naturelles.
• Actions de diffusion de la culture de l'innovation, des sciences et des techniques.
• Actions dédiées au soutien de requalification des zones d'activités à vocation industrielle.
 FSE + : Dépenses de fonctionnement du réseau d’accompagnement de l’ESS (animation, accompagnement et mise en réseau) + Actions
liées à l’emploi et la formation + soutien direct aux projets, créateurs d'emplois pérennes ou vecteurs de consolidation des emplois et des
activités
 FEAMPA : Les entreprises relevant du secteur de la pêche et de
l’aquaculture sont soutenues prioritairement par le FEAMPA</t>
  </si>
  <si>
    <r>
      <t xml:space="preserve">FEDER-FSE+ :
</t>
    </r>
    <r>
      <rPr>
        <sz val="11"/>
        <rFont val="Calibri"/>
        <family val="2"/>
        <scheme val="minor"/>
      </rPr>
      <t>• Réseaux de fibre optique et développement de services et
usages numériques, dont la télémédecine.</t>
    </r>
    <r>
      <rPr>
        <sz val="11"/>
        <color theme="1"/>
        <rFont val="Calibri"/>
        <family val="2"/>
        <scheme val="minor"/>
      </rPr>
      <t xml:space="preserve">
• Dépenses relatives à des programmes de rénovation énergétique (concernant les bâtiments publics et permettant d’atteindre après travaux une consommation inférieure ou égale à 80
kWhEP/m²/an ; concernant les bâtiments tertiaires d’entreprises et permettant d’atteindre un niveau équivalent au label BBCEffinergie rénovation pour un bâtiment construit après 1948 ou Effinergie rénovation) et de développement d’énergies renouvelables (dans la limite de la mesure 2.2 du PO FEDER-FSE+ 21-27).
• Equipements pour augmenter la résilience face aux catastrophes
naturelles.</t>
    </r>
  </si>
  <si>
    <t xml:space="preserve">(ambition 1),  (ambition 4), (ambition 5) </t>
  </si>
  <si>
    <t>Territoire attractif, du fait de sa localisation et de ses aménités, le Pays BARVAL entend freiner progressivement, et de manière territorialisée, la dynamique démographique qui génère une pression
sur les services et les équipements, dans un contexte de vieillissement accentué de la population. Il s’agit de préserver la qualité de vie pour tous, de réduire les disparités territoriales et de garantir ainsi la
cohésion territoriale.</t>
  </si>
  <si>
    <t xml:space="preserve"> (ambition 1) (ambition 4)(ambition 5) (ambition
8) (ambition
10)</t>
  </si>
  <si>
    <t>• Type 1 : Création, réhabilitation, équipement de mutualisation d’équipements de lieux « hybrides » à destination de la population au sein de centralité.
• Type 2 : Création, réhabilitation, équipement de bâtiments
permettant la mutualisation de services aux publics.
• Type 3 : Projets s’inscrivant dans une stratégie de dynamisation des centres bourgs, villes ou quartiers : équipements à vocation économique et de service ; aménagements des espaces communs et services collectifs ; renaturation et aménagement paysager de sites déqualifiés.
• Type 4 : Développement de la cyclo-logistique, auprès des
personnes fragiles et en faveur du maintien des liens de
proximité.</t>
  </si>
  <si>
    <t xml:space="preserve"> (ambition 1), 
 (ambition 3) (ambition 4),
(ambition 5), (ambition
10), </t>
  </si>
  <si>
    <t>Type 1 : Création, réhabilitation, équipement de bâtiments en appui à des projets de développement dans le secteur de l’enfance /jeunesse.
• Type 2 : Création, réhabilitation, équipement de bâtiments permettant la mutualisation de services aux publics</t>
  </si>
  <si>
    <t xml:space="preserve"> (ambition 1), (ambition 4),
(ambition 5) </t>
  </si>
  <si>
    <t>Fiche action 2.3 : Soutenir l’offre culturelle et la valorisation du patrimoine, facteurs de cohésion territoriale</t>
  </si>
  <si>
    <t>Type 1 : Création, réhabilitation, équipement de bâtiments en appui à des projets de développement dans les secteurs culturels et patrimoniaux.
• Type 2 : Développement de projets culturels et patrimoniaux.
• Type 3 : Soutien aux projets culturels innovants et s’appuyant sur l’ESS et les droits culturels.
• Type 4 : Actions et investissements valorisant les territoires et leur environnement.
• Type 5 : Ingénierie interne et externe.</t>
  </si>
  <si>
    <t xml:space="preserve">(ambition 1),  (ambition 4),
 (ambition 5) </t>
  </si>
  <si>
    <t>La coopération représente un outil essentiel d’ouverture vers de
nouvelles pratiques et de nouvelles cultures. Au-delà de la seule
dimension d’échanges d’expériences, de mise en réseau ou de jumelage, les projets de coopération peuvent également se concrétiser par la mise en oeuvre d’actions communes avec des livrables bien identifiés bénéficiant au territoire. Deux types de coopération sont envisagés :
- La coopération interterritoriale, entre territoires français.
- La coopération transnationale entre territoires relevant de
plusieurs Etats membres, ainsi qu’avec des territoires de pays
tiers à l’Union Européenne.
Aujourd’hui, les actions de coopération ont besoin d’être encouragées
sur le territoire, notamment sur les questions en lien avec la jeunesseDes projets menés en commun sur à minima 2 territoires par des porteurs de projets de chaque territoire ;Cette fiche-action permettra ainsi de soutenir :
- Des voyages d’étude pour bénéficier de retour d’expérience et
faire de l’échange de bonnes pratiques.</t>
  </si>
  <si>
    <t>Ingénierie interne et externe.
• Actions préparatoires au développement de projets de coopération.
• Actions de mise en oeuvre conjointe d’actions communes : productions communes, études/recherches, actions communes…</t>
  </si>
  <si>
    <t>La croissance démographique locale, conjuguée à la configuration territoriale, génère de nombreuses
pressions sur les espaces et le milieu naturel. Afin d’en limiter les impacts, il s’agit de poursuivre la transition vers une mobilité durable et équilibrée, la préservation et la valorisation du patrimoine naturel, et de développer la résilience alimentaire du territoire.</t>
  </si>
  <si>
    <t>Cette fiche-action a pour objectif de développer l’écomobilité sur la
partie la plus rurale du territoire, en renforçant et facilitant les
déplacements collectifs et en favorisant l’usage du vélo dans les
déplacements. Il s’agira de soutenir les initiatives publiques et privées, sur le territoire, visant à développer et faciliter les déplacements collectifs, en développant les alternatives à l’autosolisme et ainsi réduire l’impact du transport, et à accompagner la mise en place d’actions visant à développer et faciliter l’usage du vélo.</t>
  </si>
  <si>
    <t>Type 1 : Investissement dans les infrastructures de recharge et d’avitaillement de vecteurs énergétiques décarbonés pour la mobilité.
• Type 2 : Aménagement de pôles d’échanges multimodaux et des aires de mobilité favorisant l’intermodalité (sur un projet global : étude et travaux).
• Type 3 : Extension et aménagement de pistes cyclables et vélosroutes/ voies vertes favorisant notamment la mobilité quotidienne s’inscrivant dans des Schémas ou plans de mobilité
• Type 4 : Développement du stationnement vélo et services aux cyclistes s’inscrivant dans une démarche de report modal.
• Type 5 : Nouveaux services avec des plateformes de mobilité solidaire.
• Type 6 : Ingénierie interne et externe.</t>
  </si>
  <si>
    <t xml:space="preserve">(ambition 1) (ambition 4) </t>
  </si>
  <si>
    <t>(ambition 1),
(ambition 2) (ambition 3) 
(ambition 5), (ambition 7), (ambition
8)ambition 9),
 (ambition
10)</t>
  </si>
  <si>
    <t>L’objectif est donc de soutenir les opérations pilotes expérimentales
menées dans le cadre du programme d’actions du PAT, notamment sur des espaces-test agricoles et l’approvisionnement des cantines scolaires, mais également de soutenir les initiatives publiques et privées destinées à favoriser la relocalisation des filières agricoles et alimentaires sur le territoire, à développer les circuits courts et à encourager des pratiques agricoles durables.</t>
  </si>
  <si>
    <t>(ambition 1), 
(ambition 2)  (ambition 3)  (ambition 5),  (ambition 7), (ambition
8), (ambition 9),
ambition
10)</t>
  </si>
  <si>
    <t xml:space="preserve"> (ambition 2) </t>
  </si>
  <si>
    <t xml:space="preserve">
(ambition 1) 
(ambition
2) 
 (ambition 6) (ambition 7) (ambition
8), (ambition 9)</t>
  </si>
  <si>
    <t xml:space="preserve"> (ambition 1) 
(ambition 3)</t>
  </si>
  <si>
    <t>Conformément au PN FEAMPA, tous les types d’opérations sont éligibles : animation et renforcement des capacités, investissements dans la restauration des zones Natura 2000, sensibilisation et communication au grand public, assemblage et diffusion de données, gouvernance locale, partage des connaissances, diversification d’activités autre que pêche, aquaculture ou innovation…</t>
  </si>
  <si>
    <r>
      <t xml:space="preserve">Présentation des territoires ruraux couverts par la mesure </t>
    </r>
    <r>
      <rPr>
        <u/>
        <sz val="11"/>
        <color theme="1"/>
        <rFont val="Calibri"/>
        <family val="2"/>
        <scheme val="minor"/>
      </rPr>
      <t>LEADER : toutes les communes sauf la Teste de Buch</t>
    </r>
    <r>
      <rPr>
        <sz val="11"/>
        <color theme="1"/>
        <rFont val="Calibri"/>
        <family val="2"/>
        <scheme val="minor"/>
      </rPr>
      <t xml:space="preserve"> (&gt;25 000 hab page 11 PRESENTATION DU TERRITOIRE annexes 2 et 3)
Présentation du territoire littoral couvert par le FEAMPA</t>
    </r>
  </si>
  <si>
    <t xml:space="preserve">EVALUATION GLOBALE </t>
  </si>
  <si>
    <t>*Définir les modelités de coopérationet et de reversements  entre la CDC Val de l’Eyre (structure porteuse) et la COBAS  pour justifier les dépenses d'animation du volet EBD 
Le circuit de gestion présenté pour le volet EBD (p.93) doit être revu sur la base du schéma qui sera  retenu à l'échelle nationale.</t>
  </si>
  <si>
    <t>Modalités à préciser pour la délégation du volet EBD (cf. p.89). Pour rappel : une seule structure porteuse de la stratégie. La délégation à une autre structure peut se faire uniquement pour l'animation de la stratégie et non pour le portage.</t>
  </si>
  <si>
    <t>Retour Information complémentaire du territoire</t>
  </si>
  <si>
    <t>Il n'y a pas un lien entre la définition et le flechage du LEADER dans le plan d'action</t>
  </si>
  <si>
    <t>(note initiale : 40/42)</t>
  </si>
  <si>
    <t xml:space="preserve">Le lien entre la définition et le fléchage est précisé : le Pays Barval est un territoire périurbain où se mêlent enjeux ruraux et urbains. C’est pourquoi la définition retenue dans la candidature pour la zone rurale (indiquée en P 49), est celle proposée par la Région dans l’Appel à candidature (ensemble du territoire, à l’exception de la ville de La Teste de Buch, qui compte plus de 25 000 habitants), afin de favoriser les dynamiques de coopération infra territoriales. En cohérence avec l’enveloppe prévisionnelle disponible pour accompagner des projets (frais d’animation déduits), les acteurs locaux ont fait le choix de cibler le LEADER sur 2 axes à dominante rurale : la mobilité durable et la résilience alimentaire. </t>
  </si>
  <si>
    <t>La définition de l'innovation est précisée : la candidature intègre les spécificités du DLAL, et en particulier l’innovation, dans ses différentes dimensions conformément à la définition communautaire, que l’on retrouve :
- Dans la gouvernance : les réunions organisées et animées par le GAL (comités, groupes de travail) constituent une innovation organisationnelle car elles permettent de réunir des acteurs de la société civile aux côtés d’acteurs publics pour la sélection des projets. Les auditions sont également une forme d’innovation car les porteurs de projets ont l’occasion de venir présenter leurs opérations, ce qui n’existe pas pour d’autres types de financement. Cette procédure facilite les échanges et permet d’enrichir les projets au profit de la stratégie.
- Dans l’organisation technique : la stratégie unique du territoire va permettre de renforcer l’articulation entre les animations des 2 dispositifs déjà existants (Leader et DLAL-FEAMP) et ainsi favoriser les liens Terre-Mer. De plus, la mutualisation des outils de suivi et des supports de communication va permettre de donner plus de visibilité au programme DLAL dans son ensemble, et de créer un pôle ressources sur les financements européens au profit des acteurs locaux et du développement territorial.
- Dans sa stratégie : on y retrouve l’innovation de produits ou de services (équipements et services innovants destinés aux entreprises, multiples ruraux, tiers-lieux…), de procédés (opérations pilotes expérimentales menées dans le cadre du programme d’actions du PAT), l’innovation organisationnelle (projets multifilières de l’EBD) ou encore l’innovation sociale (nouveaux modèles de l’ESS).</t>
  </si>
  <si>
    <t>Conformément aux délibérations prises, la candidature et le GAL du BARVAL sont portés par un porteur unique, la CDC du Val de l’Eyre (pour le compte des 3 EPCI du Pays Barval), qui sera bien la seule structure à déposer des demandes d’aide pour le fonctionnement du GAL. L’animation du volet EBD sera quant à elle déléguée à la COBAS, pour assurer une continuité avec l’animation du DLAL-FEAMP. Cette délégation sera opérée par le biais d’une convention spécifique entre la CDC du Val de l’Eyre et la COBAS, en complément des conventions de répartition financière habituellement utilisées entre les 3 EPCI pour l’ensemble des programmes menés dans le cadre du Pays Barval. Les modalités de cette convention spécifique seront finalisées à l’automne, en amont du conventionnement.</t>
  </si>
  <si>
    <t>la candidature prévoit d’instaurer un 1er niveau de quorum avec la moitié des membres votants présents en comité pour rendre un avis. Par suite des échanges et précisions apportées par les services de la Région, il est proposé d’ajouter un 2nd niveau de quorum (comme appliqué sur la programmation LEADER actuelle) : « au moins la moitié des membres votants présents appartient au collège privé, ce dernier ne pouvant être considéré comme un groupe d’intérêts unique puisqu’il est composé d’une pluralité d’acteurs représentants les différentes composantes sociales, environnementales ou économiques du territoire ».</t>
  </si>
  <si>
    <t xml:space="preserve">Le GAL traite l’économie bleue durable comme une composante intégrée du volet économique de l’analyse AFOM. L'analyse AFOM est complétée , en mettant l’accent sur certains éléments spécifiques du diagnostic qui ont permis de construire le volet maritime de la stratégie territoriale. </t>
  </si>
  <si>
    <t xml:space="preserve">Pas de réponse attendue à cette étape. Sera revu lors de la phase de conventionnement </t>
  </si>
  <si>
    <r>
      <t></t>
    </r>
    <r>
      <rPr>
        <b/>
        <sz val="11"/>
        <color theme="1"/>
        <rFont val="Symbol"/>
        <family val="1"/>
        <charset val="2"/>
      </rPr>
      <t xml:space="preserve">X </t>
    </r>
    <r>
      <rPr>
        <b/>
        <sz val="11"/>
        <color theme="1"/>
        <rFont val="Calibri"/>
        <family val="2"/>
        <scheme val="minor"/>
      </rPr>
      <t xml:space="preserve">Candidature recevable (l'ensemble des éléments est fourni par le candidat)/Date recevabilité : 11/07/2022 + Délibérations légalisées transmises le 23/08/22
</t>
    </r>
  </si>
  <si>
    <t xml:space="preserve">Le GAL souhaite maintenir la fiche action coopération EBD, il indique : l’axe de travail coopération maritime vient en effet nourrir les autres fiches-actions du volet maritime de la candidature du territoire. Il parait toutefois pertinent de conserver une fiche-action dédiée à la coopération, afin de renforcer la mise en visibilité de ce volet obligatoire du DLAL, et ainsi favoriser sa mise en oeuvre.
Réponse de l'AG : pas d'opposition à ce choix. </t>
  </si>
  <si>
    <t>Alerte qui n'appelle pas de réponse du GAL</t>
  </si>
  <si>
    <t xml:space="preserve">Comment le GAL va s'assurer qu'il y a un minimum de membres privés ? 
Vigilance avec les consulaires : qui va siéger ? </t>
  </si>
  <si>
    <t>Fiche-action 2.1 : Développer l’offre de santé et l’accompagnement social pour réduire les inégalités</t>
  </si>
  <si>
    <t>TOTAL DLA</t>
  </si>
  <si>
    <r>
      <t xml:space="preserve">
Références : </t>
    </r>
    <r>
      <rPr>
        <b/>
        <i/>
        <sz val="11"/>
        <color theme="1"/>
        <rFont val="Calibri"/>
        <family val="2"/>
        <scheme val="minor"/>
      </rPr>
      <t xml:space="preserve">
</t>
    </r>
    <r>
      <rPr>
        <b/>
        <i/>
        <sz val="14"/>
        <color theme="1"/>
        <rFont val="Calibri"/>
        <family val="2"/>
        <scheme val="minor"/>
      </rPr>
      <t xml:space="preserve">
</t>
    </r>
  </si>
  <si>
    <r>
      <t>1- Dossier déposé avant le 17 juin 2022 inclus (électronique</t>
    </r>
    <r>
      <rPr>
        <sz val="11"/>
        <color theme="1"/>
        <rFont val="Calibri"/>
        <family val="2"/>
        <scheme val="minor"/>
      </rPr>
      <t xml:space="preserve"> ou postal)</t>
    </r>
  </si>
  <si>
    <r>
      <t xml:space="preserve">Date de dépôt de la candidature: </t>
    </r>
    <r>
      <rPr>
        <sz val="11"/>
        <color theme="1"/>
        <rFont val="Calibri"/>
        <family val="2"/>
        <scheme val="minor"/>
      </rPr>
      <t>16/06/2022 par email</t>
    </r>
  </si>
  <si>
    <r>
      <t xml:space="preserve">Les statuts de la structure porteuse du GAL doivent être fournis </t>
    </r>
    <r>
      <rPr>
        <sz val="11"/>
        <color theme="1"/>
        <rFont val="Calibri"/>
        <family val="2"/>
        <scheme val="minor"/>
      </rPr>
      <t>= annexe 16 page 49</t>
    </r>
  </si>
  <si>
    <r>
      <t>V</t>
    </r>
    <r>
      <rPr>
        <sz val="11"/>
        <color theme="1"/>
        <rFont val="Calibri"/>
        <family val="2"/>
        <scheme val="minor"/>
      </rPr>
      <t>érifier si la base du périmètre de contrat régional de territoire est bien respectée =ok
page 11 et ss; et page 13 et ss.</t>
    </r>
  </si>
  <si>
    <t>L'ensemble des délibérations légalisées ont été transmises le 23/08/2022</t>
  </si>
  <si>
    <t>42/42</t>
  </si>
  <si>
    <t xml:space="preserve">Informations complémentaires  à apporter 
-Mieux faire ressortir les éléments de diagnostic relatifs l’Economie Bleue Durable (EBD) dans l’analyse AFOM
-Définir les enjeux ruraux et/ou urbains du territoire : indiquer les dispositions prises pour que LEADER soit fléché exclusivement sur le rural
-Préciser les modalités de prise en compte des spécificités du DLAL et notamment l’innovation dans la stratégie du territoire. Pour rappel, la définition communautaire de l’innovation est : l’émergence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-Préciser les modalités de délégation de l'animation du volet EBD (cf. p.89) et notamment les modalités de coopération et de reversement entre la CC Val de l'Eyre et la COBAS. Pour rappel: une seule structure est porteuse de la stratégie. La délégation à une autre structure peut se faire uniquement pour l'animation de la stratégie et non pour le portage.
-Le circuit de gestion présenté pour le volet EBD devra être adapté au schéma qui sera retenu à l'échelle nationale.
-Plan d’actions : 
o Alerte concernant la rédaction des fiches actions : à cette étape le détail proposé tel que les planchers/plafonds/dépenses éligibles et inéligibles/dégressivité, n’est pas attendu. Le cadre sera précisé lors de la phase de conventionnement selon le cadre fixé par la Région et les règlements dans un objectif de simplification. 
o La fiche action coopération cible les enjeux des autres fiches actions du volet EBD, il est donc préconisé d’intégrer le montant et les actions coopération dans les fiches 4.1, 4.2 et 4.3. 
o Préciser la ligne de partage avec l’OS 2.2 (AAP promotion) pour les actions de promotion et communication prévues 
o Préciser en quoi l'objet des projets sera multi-filières (ce critère ne porte pas sur les modalités administratives/techniques mais bien sur l'objet des projets)
-Préciser les modalités d'animation du GAL/Gouvernance : 
o Quelles sont les dispositions prises pour s'assurer que la prise de décision n'appartienne pas à aucun groupe d'intérêt en particulier : minimum de représentation du privé ? 
</t>
  </si>
  <si>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23/08/22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</si>
  <si>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r>
      <t xml:space="preserve">*Les status de la structure porteuse sont fournis pour la CCVD, </t>
    </r>
    <r>
      <rPr>
        <sz val="11"/>
        <color theme="1"/>
        <rFont val="Calibri"/>
        <family val="2"/>
        <scheme val="minor"/>
      </rPr>
      <t xml:space="preserve">non pour la COBAS (volet EBD)
*Le Pays BARVAL a déjà porté plusieurs générations de dispositifs DLAL durant les programmations européennes
précédentes (2007-2013 et 2014-2020) Le Pays BARVAL joue ainsi un rôle fédérateur pour élaborer et conduire le développement du territoire à long terme, en abordant ses enjeux de façon transversale. Pour cela, il s’appuie sur les collectivités qui le composent et sur différents outils.
</t>
    </r>
  </si>
  <si>
    <t xml:space="preserve">L'EBD est intégré dans le diagnostic mais ne se retrouve pas dans l'analyse AFOM : mieux faire ressortir les éléments du diag EBD dans l'AFOM </t>
  </si>
  <si>
    <t>Il n'y a pas une définition de l'innovation telle qu'attendue dans le DLAL</t>
  </si>
  <si>
    <t xml:space="preserve">
Alerte sur les Fiches actions très détaillées avec plafonds, dégressivité, dépenses éligibles par type d'action;type de soutien : subvention par remboursement de coûts éligibles et payés + Vérifiabilité et controlabilité. Ce sont des éléments non attendus à ce stade de la candidature.
</t>
  </si>
  <si>
    <t xml:space="preserve">Sur EBD ce n'est pas nécessaire de faire une fiche action coopération. Suggestion rattacher la coopération dans d'autres fiches actions
</t>
  </si>
  <si>
    <t>Fiche-action 4.4: Encourager la coopération maritime</t>
  </si>
  <si>
    <r>
      <t>Fiche action 2.4 : Encourager</t>
    </r>
    <r>
      <rPr>
        <sz val="11"/>
        <rFont val="Calibri"/>
        <family val="2"/>
        <scheme val="minor"/>
      </rPr>
      <t xml:space="preserve"> la coopération</t>
    </r>
    <r>
      <rPr>
        <sz val="11"/>
        <color rgb="FFFF0000"/>
        <rFont val="Calibri"/>
        <family val="2"/>
        <scheme val="minor"/>
      </rPr>
      <t xml:space="preserve"> </t>
    </r>
    <r>
      <rPr>
        <sz val="11"/>
        <color rgb="FF000000"/>
        <rFont val="Calibri"/>
        <family val="2"/>
        <scheme val="minor"/>
      </rPr>
      <t>pour renforcer la place des jeunes dans la société et développer la relation jeunes-entreprises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</si>
</sst>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5" x14ac:knownFonts="1">
    <font>
      <sz val="11"/>
      <color theme="1"/>
      <name val="Calibri"/>
      <family val="2"/>
      <scheme val="minor"/>
    </font>
    <font>
      <b/>
      <sz val="11"/>
      <color theme="1"/>
      <name val="Calibri"/>
      <family val="2"/>
      <scheme val="minor"/>
    </font>
    <font>
      <b/>
      <sz val="18"/>
      <color theme="1"/>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strike/>
      <sz val="11"/>
      <name val="Calibri"/>
      <family val="2"/>
      <scheme val="minor"/>
    </font>
    <font>
      <b/>
      <i/>
      <sz val="14"/>
      <color rgb="FFFF0000"/>
      <name val="Calibri"/>
      <family val="2"/>
      <scheme val="minor"/>
    </font>
    <font>
      <i/>
      <sz val="11"/>
      <color rgb="FFFF0000"/>
      <name val="Calibri"/>
      <family val="2"/>
      <scheme val="minor"/>
    </font>
    <font>
      <b/>
      <sz val="11"/>
      <color rgb="FF000000"/>
      <name val="Calibri"/>
      <family val="2"/>
      <scheme val="minor"/>
    </font>
    <font>
      <sz val="11"/>
      <color theme="9" tint="-0.249977111117893"/>
      <name val="Calibri"/>
      <family val="2"/>
      <scheme val="minor"/>
    </font>
    <font>
      <b/>
      <sz val="11"/>
      <color rgb="FF0070C0"/>
      <name val="Calibri"/>
      <family val="2"/>
      <scheme val="minor"/>
    </font>
    <font>
      <sz val="11"/>
      <color rgb="FF0070C0"/>
      <name val="Calibri"/>
      <family val="2"/>
      <scheme val="minor"/>
    </font>
    <font>
      <i/>
      <sz val="11"/>
      <name val="Calibri"/>
      <family val="2"/>
      <scheme val="minor"/>
    </font>
    <font>
      <sz val="10"/>
      <color theme="1"/>
      <name val="Calibri"/>
      <family val="2"/>
      <scheme val="minor"/>
    </font>
    <font>
      <u/>
      <sz val="11"/>
      <color theme="1"/>
      <name val="Calibri"/>
      <family val="2"/>
      <scheme val="minor"/>
    </font>
    <font>
      <u/>
      <sz val="11"/>
      <name val="Calibri"/>
      <family val="2"/>
      <scheme val="minor"/>
    </font>
    <font>
      <sz val="14"/>
      <color theme="1"/>
      <name val="Calibri"/>
      <family val="2"/>
      <scheme val="minor"/>
    </font>
    <font>
      <sz val="10"/>
      <name val="Calibri"/>
      <family val="2"/>
      <scheme val="minor"/>
    </font>
    <font>
      <sz val="9"/>
      <name val="Calibri"/>
      <family val="2"/>
      <scheme val="minor"/>
    </font>
    <font>
      <b/>
      <sz val="11"/>
      <color theme="1"/>
      <name val="Calibri"/>
      <family val="2"/>
    </font>
    <font>
      <sz val="11"/>
      <color theme="1"/>
      <name val="Calibri"/>
      <family val="2"/>
      <scheme val="minor"/>
    </font>
    <font>
      <b/>
      <i/>
      <sz val="14"/>
      <color theme="1"/>
      <name val="Calibri"/>
      <family val="2"/>
      <scheme val="minor"/>
    </font>
    <font>
      <b/>
      <i/>
      <sz val="11"/>
      <color theme="1"/>
      <name val="Calibri"/>
      <family val="2"/>
      <scheme val="minor"/>
    </font>
    <font>
      <i/>
      <sz val="9"/>
      <color theme="1"/>
      <name val="Calibri"/>
      <family val="2"/>
      <scheme val="minor"/>
    </font>
  </fonts>
  <fills count="1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0">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0" fillId="0" borderId="1" xfId="0" applyBorder="1" applyAlignment="1">
      <alignment wrapText="1"/>
    </xf>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2"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3" fillId="7" borderId="1" xfId="0" applyFont="1" applyFill="1" applyBorder="1" applyAlignment="1">
      <alignment horizontal="center" vertical="center" wrapText="1"/>
    </xf>
    <xf numFmtId="0" fontId="14"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6" fillId="0" borderId="1" xfId="0" applyFont="1" applyBorder="1" applyAlignment="1">
      <alignment vertical="center" wrapText="1"/>
    </xf>
    <xf numFmtId="0" fontId="0" fillId="8" borderId="1" xfId="0" applyFill="1" applyBorder="1" applyAlignment="1">
      <alignment vertical="center" wrapText="1"/>
    </xf>
    <xf numFmtId="0" fontId="0" fillId="0" borderId="1" xfId="0" applyBorder="1" applyAlignment="1">
      <alignment horizontal="left" vertical="top" wrapText="1"/>
    </xf>
    <xf numFmtId="0" fontId="0" fillId="0" borderId="5" xfId="0" applyBorder="1" applyAlignment="1">
      <alignment vertical="center" wrapText="1"/>
    </xf>
    <xf numFmtId="0" fontId="17" fillId="3" borderId="1" xfId="0" applyFont="1" applyFill="1" applyBorder="1" applyAlignment="1">
      <alignment horizontal="left" vertical="center" wrapText="1"/>
    </xf>
    <xf numFmtId="0" fontId="17" fillId="3" borderId="1" xfId="0" applyFont="1" applyFill="1" applyBorder="1" applyAlignment="1">
      <alignment vertical="center" wrapText="1"/>
    </xf>
    <xf numFmtId="0" fontId="14" fillId="0" borderId="0" xfId="0" applyFont="1" applyAlignment="1">
      <alignment horizontal="justify" vertical="center"/>
    </xf>
    <xf numFmtId="0" fontId="18" fillId="3" borderId="1" xfId="0" applyFont="1" applyFill="1" applyBorder="1" applyAlignment="1">
      <alignment horizontal="left" vertical="center" wrapText="1"/>
    </xf>
    <xf numFmtId="44" fontId="1" fillId="0" borderId="1" xfId="0" applyNumberFormat="1" applyFont="1" applyBorder="1" applyAlignment="1">
      <alignment horizontal="left" vertical="center" wrapText="1"/>
    </xf>
    <xf numFmtId="0" fontId="12" fillId="0" borderId="0" xfId="0" applyFont="1"/>
    <xf numFmtId="0" fontId="23" fillId="0" borderId="1" xfId="0" applyFont="1" applyBorder="1" applyAlignment="1">
      <alignment horizontal="left" vertical="center" wrapText="1"/>
    </xf>
    <xf numFmtId="0" fontId="24" fillId="0" borderId="0" xfId="0" applyFont="1" applyAlignment="1">
      <alignment horizontal="left" vertical="top" wrapText="1"/>
    </xf>
    <xf numFmtId="0" fontId="0" fillId="0" borderId="1" xfId="0" applyBorder="1" applyAlignment="1">
      <alignment vertical="top" wrapText="1"/>
    </xf>
    <xf numFmtId="0" fontId="12" fillId="0" borderId="0" xfId="0" applyFont="1" applyAlignment="1">
      <alignment wrapText="1"/>
    </xf>
    <xf numFmtId="0" fontId="10" fillId="4" borderId="3" xfId="0" applyFont="1" applyFill="1" applyBorder="1" applyAlignment="1">
      <alignment horizontal="justify" vertical="center" wrapText="1"/>
    </xf>
    <xf numFmtId="0" fontId="24" fillId="0" borderId="1" xfId="0" applyFont="1" applyBorder="1" applyAlignment="1">
      <alignment horizontal="left" vertical="center" wrapText="1"/>
    </xf>
    <xf numFmtId="44" fontId="9" fillId="0" borderId="1" xfId="0" applyNumberFormat="1" applyFont="1" applyBorder="1" applyAlignment="1">
      <alignment horizontal="left" vertical="center" wrapText="1"/>
    </xf>
    <xf numFmtId="0" fontId="28" fillId="0" borderId="1" xfId="0" applyFont="1" applyBorder="1" applyAlignment="1">
      <alignment horizontal="left" vertical="center" wrapText="1"/>
    </xf>
    <xf numFmtId="0" fontId="29" fillId="0" borderId="1" xfId="0" applyFont="1" applyBorder="1" applyAlignment="1">
      <alignment vertical="center" wrapText="1"/>
    </xf>
    <xf numFmtId="0" fontId="9" fillId="8" borderId="1" xfId="0" applyFont="1" applyFill="1" applyBorder="1" applyAlignment="1">
      <alignment vertical="center" wrapText="1"/>
    </xf>
    <xf numFmtId="0" fontId="14" fillId="8" borderId="1" xfId="0" applyFont="1" applyFill="1" applyBorder="1" applyAlignment="1">
      <alignment vertical="center" wrapText="1"/>
    </xf>
    <xf numFmtId="0" fontId="3" fillId="8" borderId="1" xfId="0" applyFont="1" applyFill="1" applyBorder="1" applyAlignment="1">
      <alignment vertical="center" wrapText="1"/>
    </xf>
    <xf numFmtId="0" fontId="9" fillId="3" borderId="1" xfId="0" applyFont="1" applyFill="1" applyBorder="1" applyAlignment="1">
      <alignment horizontal="left" vertical="center" wrapText="1"/>
    </xf>
    <xf numFmtId="0" fontId="19" fillId="14" borderId="1" xfId="0" applyFont="1" applyFill="1" applyBorder="1" applyAlignment="1">
      <alignment horizontal="left" vertical="center" wrapText="1"/>
    </xf>
    <xf numFmtId="164" fontId="1" fillId="14" borderId="1" xfId="0" applyNumberFormat="1" applyFont="1" applyFill="1" applyBorder="1" applyAlignment="1">
      <alignment horizontal="left" wrapText="1"/>
    </xf>
    <xf numFmtId="10" fontId="1" fillId="14" borderId="1" xfId="0" applyNumberFormat="1" applyFont="1" applyFill="1" applyBorder="1" applyAlignment="1">
      <alignment horizontal="left" wrapText="1"/>
    </xf>
    <xf numFmtId="0" fontId="8" fillId="0" borderId="1" xfId="0" applyFont="1" applyBorder="1" applyAlignment="1">
      <alignment horizontal="left" vertical="center" wrapText="1"/>
    </xf>
    <xf numFmtId="164" fontId="0" fillId="0" borderId="1" xfId="0" applyNumberFormat="1" applyBorder="1" applyAlignment="1">
      <alignment horizontal="left" vertical="center" wrapText="1"/>
    </xf>
    <xf numFmtId="10" fontId="0" fillId="0" borderId="1" xfId="0" applyNumberFormat="1" applyBorder="1" applyAlignment="1">
      <alignment horizontal="left" vertical="center" wrapText="1"/>
    </xf>
    <xf numFmtId="0" fontId="0" fillId="0" borderId="1" xfId="0" applyFont="1" applyBorder="1" applyAlignment="1">
      <alignment horizontal="left" wrapText="1"/>
    </xf>
    <xf numFmtId="164" fontId="0" fillId="0" borderId="1" xfId="0" applyNumberFormat="1" applyBorder="1" applyAlignment="1">
      <alignment horizontal="left" wrapText="1"/>
    </xf>
    <xf numFmtId="10" fontId="0" fillId="0" borderId="1" xfId="0" applyNumberFormat="1" applyBorder="1" applyAlignment="1">
      <alignment horizontal="left" wrapText="1"/>
    </xf>
    <xf numFmtId="0" fontId="19" fillId="13" borderId="1" xfId="0" applyFont="1" applyFill="1" applyBorder="1" applyAlignment="1">
      <alignment horizontal="left" vertical="center" wrapText="1"/>
    </xf>
    <xf numFmtId="164" fontId="1" fillId="13" borderId="1" xfId="0" applyNumberFormat="1" applyFont="1" applyFill="1" applyBorder="1" applyAlignment="1">
      <alignment horizontal="left" wrapText="1"/>
    </xf>
    <xf numFmtId="10" fontId="1" fillId="13" borderId="1" xfId="0" applyNumberFormat="1" applyFont="1" applyFill="1" applyBorder="1" applyAlignment="1">
      <alignment horizontal="left" wrapText="1"/>
    </xf>
    <xf numFmtId="0" fontId="19" fillId="15" borderId="1" xfId="0" applyFont="1" applyFill="1" applyBorder="1" applyAlignment="1">
      <alignment horizontal="left" vertical="center" wrapText="1"/>
    </xf>
    <xf numFmtId="164" fontId="1" fillId="15" borderId="1" xfId="0" applyNumberFormat="1" applyFont="1" applyFill="1" applyBorder="1" applyAlignment="1">
      <alignment horizontal="left" wrapText="1"/>
    </xf>
    <xf numFmtId="10" fontId="0" fillId="15" borderId="1" xfId="0" applyNumberFormat="1" applyFill="1" applyBorder="1" applyAlignment="1">
      <alignment horizontal="left" wrapText="1"/>
    </xf>
    <xf numFmtId="0" fontId="20" fillId="0" borderId="1" xfId="0" applyFont="1" applyBorder="1" applyAlignment="1">
      <alignment horizontal="left" vertical="center" wrapText="1"/>
    </xf>
    <xf numFmtId="0" fontId="21" fillId="2" borderId="1" xfId="0" applyFont="1" applyFill="1" applyBorder="1" applyAlignment="1">
      <alignment horizontal="left" vertical="center" wrapText="1"/>
    </xf>
    <xf numFmtId="164" fontId="1" fillId="2" borderId="1" xfId="0" applyNumberFormat="1" applyFont="1" applyFill="1" applyBorder="1" applyAlignment="1">
      <alignment horizontal="left" wrapText="1"/>
    </xf>
    <xf numFmtId="10" fontId="1" fillId="2" borderId="1" xfId="0" applyNumberFormat="1" applyFont="1" applyFill="1" applyBorder="1" applyAlignment="1">
      <alignment horizontal="left" wrapText="1"/>
    </xf>
    <xf numFmtId="0" fontId="22" fillId="0" borderId="1" xfId="0" applyFont="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19" fillId="0" borderId="1" xfId="0" applyFont="1" applyBorder="1" applyAlignment="1">
      <alignment horizontal="left" vertical="center" wrapText="1"/>
    </xf>
    <xf numFmtId="0" fontId="1" fillId="0" borderId="1" xfId="0" applyFont="1" applyBorder="1" applyAlignment="1">
      <alignment horizontal="left" wrapText="1"/>
    </xf>
    <xf numFmtId="164" fontId="1" fillId="0" borderId="1" xfId="0" applyNumberFormat="1" applyFont="1" applyBorder="1" applyAlignment="1">
      <alignment horizontal="left"/>
    </xf>
    <xf numFmtId="10" fontId="0" fillId="0" borderId="1" xfId="0" applyNumberFormat="1" applyBorder="1" applyAlignment="1">
      <alignment horizontal="left"/>
    </xf>
    <xf numFmtId="0" fontId="1" fillId="0" borderId="1" xfId="0" applyFont="1" applyBorder="1" applyAlignment="1">
      <alignment horizontal="left"/>
    </xf>
    <xf numFmtId="0" fontId="0" fillId="0" borderId="1" xfId="0" applyBorder="1" applyAlignment="1">
      <alignment horizontal="left"/>
    </xf>
    <xf numFmtId="164" fontId="1" fillId="6" borderId="0" xfId="0" applyNumberFormat="1" applyFont="1" applyFill="1"/>
    <xf numFmtId="0" fontId="1" fillId="6" borderId="0" xfId="0" applyFont="1" applyFill="1" applyAlignment="1">
      <alignment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1"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32" fillId="0" borderId="4" xfId="0" applyNumberFormat="1" applyFont="1" applyFill="1" applyBorder="1" applyAlignment="1">
      <alignment horizontal="center" vertical="center" wrapText="1"/>
    </xf>
    <xf numFmtId="0" fontId="32" fillId="0" borderId="5" xfId="0" applyNumberFormat="1" applyFont="1" applyFill="1" applyBorder="1" applyAlignment="1">
      <alignment horizontal="center" vertical="center" wrapText="1"/>
    </xf>
    <xf numFmtId="0" fontId="6" fillId="5" borderId="6"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32" fillId="0" borderId="7" xfId="0" applyNumberFormat="1" applyFont="1" applyFill="1" applyBorder="1" applyAlignment="1">
      <alignment horizontal="center" vertical="center" wrapText="1"/>
    </xf>
    <xf numFmtId="0" fontId="32" fillId="0" borderId="8" xfId="0" applyNumberFormat="1"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6" borderId="10" xfId="0" applyFont="1" applyFill="1" applyBorder="1" applyAlignment="1">
      <alignment horizontal="left" vertical="center" wrapText="1"/>
    </xf>
    <xf numFmtId="0" fontId="0" fillId="6" borderId="3" xfId="0" applyFont="1" applyFill="1" applyBorder="1" applyAlignment="1">
      <alignment horizontal="left" vertical="center" wrapText="1"/>
    </xf>
    <xf numFmtId="0" fontId="0" fillId="0" borderId="0" xfId="0" applyFont="1" applyAlignment="1">
      <alignment wrapText="1"/>
    </xf>
    <xf numFmtId="0" fontId="0" fillId="0" borderId="0" xfId="0" applyFont="1" applyAlignment="1">
      <alignment vertical="center" wrapText="1"/>
    </xf>
    <xf numFmtId="0" fontId="34" fillId="10" borderId="1" xfId="0" applyFont="1" applyFill="1" applyBorder="1" applyAlignment="1">
      <alignment vertical="center" wrapText="1"/>
    </xf>
    <xf numFmtId="0" fontId="1" fillId="10" borderId="1"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10" zoomScaleNormal="100" workbookViewId="0">
      <selection activeCell="C8" sqref="C8"/>
    </sheetView>
  </sheetViews>
  <sheetFormatPr baseColWidth="10" defaultRowHeight="14.5" x14ac:dyDescent="0.35"/>
  <cols>
    <col min="1" max="1" width="42.6328125" style="2" customWidth="1"/>
    <col min="2" max="2" width="82.90625" style="2" customWidth="1"/>
    <col min="3" max="3" width="81" customWidth="1"/>
  </cols>
  <sheetData>
    <row r="1" spans="1:8" ht="51" customHeight="1" x14ac:dyDescent="0.35">
      <c r="A1" s="90" t="s">
        <v>0</v>
      </c>
      <c r="B1" s="91"/>
    </row>
    <row r="2" spans="1:8" ht="35.25" customHeight="1" x14ac:dyDescent="0.35">
      <c r="A2" s="3" t="s">
        <v>1</v>
      </c>
      <c r="B2" s="3" t="s">
        <v>146</v>
      </c>
      <c r="C2" s="1"/>
      <c r="D2" s="1"/>
      <c r="E2" s="1"/>
      <c r="F2" s="1"/>
      <c r="G2" s="1"/>
      <c r="H2" s="1"/>
    </row>
    <row r="3" spans="1:8" ht="29" x14ac:dyDescent="0.35">
      <c r="A3" s="4" t="s">
        <v>63</v>
      </c>
      <c r="B3" s="4" t="s">
        <v>153</v>
      </c>
      <c r="C3" s="48"/>
    </row>
    <row r="4" spans="1:8" ht="55.25" customHeight="1" x14ac:dyDescent="0.35">
      <c r="A4" s="5" t="s">
        <v>3</v>
      </c>
      <c r="B4" s="5" t="s">
        <v>151</v>
      </c>
      <c r="C4" s="50"/>
    </row>
    <row r="5" spans="1:8" ht="116" x14ac:dyDescent="0.35">
      <c r="A5" s="5" t="s">
        <v>4</v>
      </c>
      <c r="B5" s="5" t="s">
        <v>152</v>
      </c>
    </row>
    <row r="6" spans="1:8" ht="35.25" customHeight="1" x14ac:dyDescent="0.35">
      <c r="A6" s="5" t="s">
        <v>2</v>
      </c>
      <c r="B6" s="5" t="s">
        <v>150</v>
      </c>
    </row>
    <row r="7" spans="1:8" ht="56.4" customHeight="1" x14ac:dyDescent="0.35">
      <c r="A7" s="5" t="s">
        <v>62</v>
      </c>
      <c r="B7" s="5" t="s">
        <v>147</v>
      </c>
    </row>
    <row r="8" spans="1:8" ht="35.25" customHeight="1" x14ac:dyDescent="0.35">
      <c r="A8" s="5" t="s">
        <v>81</v>
      </c>
      <c r="B8" s="47" t="s">
        <v>148</v>
      </c>
    </row>
    <row r="9" spans="1:8" ht="35.25" customHeight="1" x14ac:dyDescent="0.35">
      <c r="A9" s="7" t="s">
        <v>38</v>
      </c>
      <c r="B9" s="7" t="s">
        <v>149</v>
      </c>
      <c r="C9" s="1"/>
      <c r="D9" s="1"/>
      <c r="E9" s="1"/>
      <c r="F9" s="1"/>
      <c r="G9" s="1"/>
      <c r="H9" s="1"/>
    </row>
    <row r="10" spans="1:8" ht="35.25" customHeight="1" x14ac:dyDescent="0.35">
      <c r="A10" s="5" t="s">
        <v>39</v>
      </c>
      <c r="B10" s="5" t="s">
        <v>128</v>
      </c>
    </row>
    <row r="11" spans="1:8" ht="35.25" customHeight="1" x14ac:dyDescent="0.35">
      <c r="A11" s="5" t="s">
        <v>65</v>
      </c>
      <c r="B11" s="5" t="s">
        <v>129</v>
      </c>
    </row>
    <row r="12" spans="1:8" ht="35.25" customHeight="1" x14ac:dyDescent="0.35">
      <c r="A12" s="3" t="s">
        <v>7</v>
      </c>
      <c r="B12" s="44"/>
    </row>
    <row r="13" spans="1:8" ht="35.25" customHeight="1" x14ac:dyDescent="0.35">
      <c r="A13" s="4" t="s">
        <v>5</v>
      </c>
      <c r="B13" s="45">
        <v>2776190</v>
      </c>
    </row>
    <row r="14" spans="1:8" ht="35.25" customHeight="1" x14ac:dyDescent="0.35">
      <c r="A14" s="4" t="s">
        <v>6</v>
      </c>
      <c r="B14" s="45">
        <v>1002537</v>
      </c>
    </row>
    <row r="15" spans="1:8" ht="35.25" customHeight="1" x14ac:dyDescent="0.35">
      <c r="A15" s="7" t="s">
        <v>8</v>
      </c>
      <c r="B15" s="53">
        <v>1000000</v>
      </c>
      <c r="C15" s="46"/>
    </row>
    <row r="16" spans="1:8" ht="35.25" customHeight="1" x14ac:dyDescent="0.35">
      <c r="A16" s="3" t="s">
        <v>40</v>
      </c>
      <c r="B16" s="6"/>
    </row>
    <row r="17" spans="1:2" ht="35.25" customHeight="1" x14ac:dyDescent="0.35">
      <c r="A17" s="26" t="s">
        <v>104</v>
      </c>
      <c r="B17" s="26" t="s">
        <v>231</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6" zoomScaleNormal="100" workbookViewId="0">
      <selection activeCell="E8" sqref="E8"/>
    </sheetView>
  </sheetViews>
  <sheetFormatPr baseColWidth="10" defaultRowHeight="14.5" x14ac:dyDescent="0.35"/>
  <cols>
    <col min="1" max="1" width="61.90625" style="134" customWidth="1"/>
    <col min="2" max="2" width="40.90625" style="134" customWidth="1"/>
    <col min="3" max="4" width="11.453125" style="135"/>
    <col min="5" max="5" width="37.90625" style="135" customWidth="1"/>
    <col min="6" max="16384" width="10.90625" style="8"/>
  </cols>
  <sheetData>
    <row r="1" spans="1:5" ht="51.75" customHeight="1" x14ac:dyDescent="0.35">
      <c r="A1" s="96" t="s">
        <v>9</v>
      </c>
      <c r="B1" s="97"/>
      <c r="C1" s="97"/>
      <c r="D1" s="97"/>
      <c r="E1" s="98"/>
    </row>
    <row r="2" spans="1:5" ht="41.25" customHeight="1" x14ac:dyDescent="0.35">
      <c r="A2" s="122" t="s">
        <v>99</v>
      </c>
      <c r="B2" s="123" t="s">
        <v>285</v>
      </c>
      <c r="C2" s="124" t="s">
        <v>10</v>
      </c>
      <c r="D2" s="124"/>
      <c r="E2" s="125" t="s">
        <v>11</v>
      </c>
    </row>
    <row r="3" spans="1:5" ht="41.25" customHeight="1" x14ac:dyDescent="0.35">
      <c r="A3" s="126"/>
      <c r="B3" s="127"/>
      <c r="C3" s="128" t="s">
        <v>12</v>
      </c>
      <c r="D3" s="129" t="s">
        <v>13</v>
      </c>
      <c r="E3" s="130"/>
    </row>
    <row r="4" spans="1:5" ht="41.25" customHeight="1" x14ac:dyDescent="0.35">
      <c r="A4" s="4" t="s">
        <v>286</v>
      </c>
      <c r="B4" s="4" t="s">
        <v>14</v>
      </c>
      <c r="C4" s="131" t="s">
        <v>126</v>
      </c>
      <c r="D4" s="27"/>
      <c r="E4" s="27" t="s">
        <v>287</v>
      </c>
    </row>
    <row r="5" spans="1:5" ht="221.4" customHeight="1" x14ac:dyDescent="0.35">
      <c r="A5" s="4" t="s">
        <v>82</v>
      </c>
      <c r="B5" s="4" t="s">
        <v>15</v>
      </c>
      <c r="C5" s="131" t="s">
        <v>126</v>
      </c>
      <c r="D5" s="27"/>
      <c r="E5" s="27" t="s">
        <v>290</v>
      </c>
    </row>
    <row r="6" spans="1:5" ht="45.9" customHeight="1" x14ac:dyDescent="0.35">
      <c r="A6" s="7" t="s">
        <v>83</v>
      </c>
      <c r="B6" s="4" t="s">
        <v>64</v>
      </c>
      <c r="C6" s="131" t="s">
        <v>126</v>
      </c>
      <c r="D6" s="27"/>
      <c r="E6" s="27" t="s">
        <v>288</v>
      </c>
    </row>
    <row r="7" spans="1:5" ht="108.9" customHeight="1" x14ac:dyDescent="0.35">
      <c r="A7" s="27" t="s">
        <v>17</v>
      </c>
      <c r="B7" s="27" t="s">
        <v>16</v>
      </c>
      <c r="C7" s="131" t="s">
        <v>126</v>
      </c>
      <c r="D7" s="27"/>
      <c r="E7" s="27" t="s">
        <v>289</v>
      </c>
    </row>
    <row r="8" spans="1:5" ht="87" customHeight="1" x14ac:dyDescent="0.35">
      <c r="A8" s="27" t="s">
        <v>18</v>
      </c>
      <c r="B8" s="27" t="s">
        <v>16</v>
      </c>
      <c r="C8" s="131" t="s">
        <v>126</v>
      </c>
      <c r="D8" s="27"/>
      <c r="E8" s="27" t="s">
        <v>218</v>
      </c>
    </row>
    <row r="9" spans="1:5" ht="41.25" customHeight="1" x14ac:dyDescent="0.35">
      <c r="A9" s="27" t="s">
        <v>19</v>
      </c>
      <c r="B9" s="27" t="s">
        <v>16</v>
      </c>
      <c r="C9" s="131" t="s">
        <v>126</v>
      </c>
      <c r="D9" s="27"/>
      <c r="E9" s="27" t="s">
        <v>224</v>
      </c>
    </row>
    <row r="10" spans="1:5" ht="41.25" customHeight="1" x14ac:dyDescent="0.35">
      <c r="A10" s="27" t="s">
        <v>20</v>
      </c>
      <c r="B10" s="27" t="s">
        <v>16</v>
      </c>
      <c r="C10" s="131" t="s">
        <v>126</v>
      </c>
      <c r="D10" s="27"/>
      <c r="E10" s="27" t="s">
        <v>223</v>
      </c>
    </row>
    <row r="11" spans="1:5" ht="41.25" customHeight="1" x14ac:dyDescent="0.35">
      <c r="A11" s="12" t="s">
        <v>66</v>
      </c>
      <c r="B11" s="27" t="s">
        <v>24</v>
      </c>
      <c r="C11" s="131" t="s">
        <v>126</v>
      </c>
      <c r="D11" s="27"/>
      <c r="E11" s="27" t="s">
        <v>222</v>
      </c>
    </row>
    <row r="12" spans="1:5" ht="41.25" customHeight="1" x14ac:dyDescent="0.35">
      <c r="A12" s="12" t="s">
        <v>67</v>
      </c>
      <c r="B12" s="27" t="s">
        <v>25</v>
      </c>
      <c r="C12" s="131" t="s">
        <v>126</v>
      </c>
      <c r="D12" s="27"/>
      <c r="E12" s="27" t="s">
        <v>221</v>
      </c>
    </row>
    <row r="13" spans="1:5" ht="41.25" customHeight="1" x14ac:dyDescent="0.35">
      <c r="A13" s="12" t="s">
        <v>21</v>
      </c>
      <c r="B13" s="27" t="s">
        <v>25</v>
      </c>
      <c r="C13" s="131" t="s">
        <v>126</v>
      </c>
      <c r="D13" s="27"/>
      <c r="E13" s="27" t="s">
        <v>220</v>
      </c>
    </row>
    <row r="14" spans="1:5" ht="41.25" customHeight="1" x14ac:dyDescent="0.35">
      <c r="A14" s="12" t="s">
        <v>22</v>
      </c>
      <c r="B14" s="27" t="s">
        <v>26</v>
      </c>
      <c r="C14" s="131" t="s">
        <v>126</v>
      </c>
      <c r="D14" s="27"/>
      <c r="E14" s="27" t="s">
        <v>219</v>
      </c>
    </row>
    <row r="15" spans="1:5" ht="55.5" customHeight="1" x14ac:dyDescent="0.35">
      <c r="A15" s="12" t="s">
        <v>57</v>
      </c>
      <c r="B15" s="27" t="s">
        <v>28</v>
      </c>
      <c r="C15" s="131" t="s">
        <v>126</v>
      </c>
      <c r="D15" s="27"/>
      <c r="E15" s="27" t="s">
        <v>31</v>
      </c>
    </row>
    <row r="16" spans="1:5" ht="41.25" customHeight="1" x14ac:dyDescent="0.35">
      <c r="A16" s="27" t="s">
        <v>23</v>
      </c>
      <c r="B16" s="27" t="s">
        <v>27</v>
      </c>
      <c r="C16" s="131" t="s">
        <v>126</v>
      </c>
      <c r="D16" s="27"/>
      <c r="E16" s="27" t="s">
        <v>127</v>
      </c>
    </row>
    <row r="17" spans="1:5" ht="41.25" customHeight="1" x14ac:dyDescent="0.35">
      <c r="A17" s="99" t="s">
        <v>29</v>
      </c>
      <c r="B17" s="100"/>
      <c r="C17" s="100"/>
      <c r="D17" s="100"/>
      <c r="E17" s="101"/>
    </row>
    <row r="18" spans="1:5" ht="41.25" customHeight="1" x14ac:dyDescent="0.35">
      <c r="A18" s="92" t="s">
        <v>279</v>
      </c>
      <c r="B18" s="132"/>
      <c r="C18" s="132"/>
      <c r="D18" s="132"/>
      <c r="E18" s="133"/>
    </row>
    <row r="19" spans="1:5" ht="66" customHeight="1" x14ac:dyDescent="0.35">
      <c r="A19" s="93" t="s">
        <v>117</v>
      </c>
      <c r="B19" s="94"/>
      <c r="C19" s="94"/>
      <c r="D19" s="94"/>
      <c r="E19" s="95"/>
    </row>
    <row r="20" spans="1:5" ht="61.5" customHeight="1" x14ac:dyDescent="0.35">
      <c r="A20" s="93" t="s">
        <v>69</v>
      </c>
      <c r="B20" s="94"/>
      <c r="C20" s="94"/>
      <c r="D20" s="94"/>
      <c r="E20" s="95"/>
    </row>
    <row r="21" spans="1:5" ht="53.15" customHeight="1" x14ac:dyDescent="0.35">
      <c r="A21" s="93" t="s">
        <v>68</v>
      </c>
      <c r="B21" s="94"/>
      <c r="C21" s="94"/>
      <c r="D21" s="94"/>
      <c r="E21" s="95"/>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C1" zoomScale="90" zoomScaleNormal="90" workbookViewId="0">
      <selection activeCell="E31" sqref="E31"/>
    </sheetView>
  </sheetViews>
  <sheetFormatPr baseColWidth="10" defaultRowHeight="14.5" x14ac:dyDescent="0.35"/>
  <cols>
    <col min="1" max="1" width="54.453125" customWidth="1"/>
    <col min="2" max="2" width="73.90625" customWidth="1"/>
    <col min="3" max="3" width="16.453125" customWidth="1"/>
    <col min="4" max="4" width="145.6328125" bestFit="1" customWidth="1"/>
    <col min="5" max="5" width="37.36328125" customWidth="1"/>
    <col min="6" max="6" width="69.453125" customWidth="1"/>
  </cols>
  <sheetData>
    <row r="1" spans="1:6" ht="54" customHeight="1" x14ac:dyDescent="0.35">
      <c r="A1" s="96" t="s">
        <v>30</v>
      </c>
      <c r="B1" s="97"/>
      <c r="C1" s="97"/>
      <c r="D1" s="98"/>
    </row>
    <row r="2" spans="1:6" ht="16.5" customHeight="1" x14ac:dyDescent="0.35">
      <c r="A2" s="15"/>
      <c r="B2" s="33"/>
    </row>
    <row r="3" spans="1:6" ht="20.25" customHeight="1" x14ac:dyDescent="0.35">
      <c r="A3" s="13"/>
      <c r="B3" s="34"/>
      <c r="C3" s="28" t="s">
        <v>102</v>
      </c>
    </row>
    <row r="4" spans="1:6" ht="33" customHeight="1" x14ac:dyDescent="0.35">
      <c r="A4" s="13"/>
      <c r="B4" s="14"/>
      <c r="C4" s="29" t="s">
        <v>101</v>
      </c>
    </row>
    <row r="5" spans="1:6" ht="29.15" customHeight="1" x14ac:dyDescent="0.35">
      <c r="A5" s="16"/>
      <c r="B5" s="14"/>
      <c r="C5" s="30" t="s">
        <v>100</v>
      </c>
    </row>
    <row r="6" spans="1:6" s="10" customFormat="1" ht="57" customHeight="1" x14ac:dyDescent="0.35">
      <c r="A6" s="41" t="s">
        <v>113</v>
      </c>
      <c r="B6" s="41" t="s">
        <v>112</v>
      </c>
      <c r="C6" s="42" t="s">
        <v>85</v>
      </c>
      <c r="D6" s="42" t="s">
        <v>103</v>
      </c>
      <c r="E6" s="42" t="s">
        <v>84</v>
      </c>
      <c r="F6" s="42" t="s">
        <v>270</v>
      </c>
    </row>
    <row r="7" spans="1:6" s="10" customFormat="1" ht="39.75" customHeight="1" x14ac:dyDescent="0.35">
      <c r="A7" s="116" t="s">
        <v>106</v>
      </c>
      <c r="B7" s="117"/>
      <c r="C7" s="117"/>
      <c r="D7" s="118"/>
      <c r="E7" s="38"/>
      <c r="F7" s="38"/>
    </row>
    <row r="8" spans="1:6" s="10" customFormat="1" ht="111" customHeight="1" x14ac:dyDescent="0.35">
      <c r="A8" s="11" t="s">
        <v>86</v>
      </c>
      <c r="B8" s="11" t="s">
        <v>118</v>
      </c>
      <c r="C8" s="28" t="s">
        <v>102</v>
      </c>
      <c r="D8" s="11" t="s">
        <v>266</v>
      </c>
      <c r="E8" s="11"/>
      <c r="F8" s="11"/>
    </row>
    <row r="9" spans="1:6" s="10" customFormat="1" ht="122.4" customHeight="1" x14ac:dyDescent="0.35">
      <c r="A9" s="11" t="s">
        <v>87</v>
      </c>
      <c r="B9" s="11" t="s">
        <v>96</v>
      </c>
      <c r="C9" s="28" t="s">
        <v>102</v>
      </c>
      <c r="D9" s="11" t="s">
        <v>233</v>
      </c>
      <c r="E9" s="32" t="s">
        <v>295</v>
      </c>
      <c r="F9" s="32" t="s">
        <v>277</v>
      </c>
    </row>
    <row r="10" spans="1:6" s="10" customFormat="1" ht="177.75" customHeight="1" x14ac:dyDescent="0.35">
      <c r="A10" s="11" t="s">
        <v>71</v>
      </c>
      <c r="B10" s="32" t="s">
        <v>72</v>
      </c>
      <c r="C10" s="28" t="s">
        <v>102</v>
      </c>
      <c r="D10" s="11" t="s">
        <v>232</v>
      </c>
      <c r="E10" s="32" t="s">
        <v>271</v>
      </c>
      <c r="F10" s="32" t="s">
        <v>273</v>
      </c>
    </row>
    <row r="11" spans="1:6" s="17" customFormat="1" ht="41.25" customHeight="1" x14ac:dyDescent="0.35">
      <c r="A11" s="116" t="s">
        <v>107</v>
      </c>
      <c r="B11" s="117"/>
      <c r="C11" s="117"/>
      <c r="D11" s="118"/>
      <c r="E11" s="56"/>
      <c r="F11" s="56"/>
    </row>
    <row r="12" spans="1:6" s="10" customFormat="1" ht="102.9" customHeight="1" x14ac:dyDescent="0.35">
      <c r="A12" s="10" t="s">
        <v>89</v>
      </c>
      <c r="B12" s="32" t="s">
        <v>97</v>
      </c>
      <c r="C12" s="28" t="s">
        <v>102</v>
      </c>
      <c r="D12" s="11" t="s">
        <v>161</v>
      </c>
      <c r="E12" s="32"/>
      <c r="F12" s="32"/>
    </row>
    <row r="13" spans="1:6" s="10" customFormat="1" ht="133.5" customHeight="1" x14ac:dyDescent="0.35">
      <c r="A13" s="11" t="s">
        <v>80</v>
      </c>
      <c r="B13" s="51" t="s">
        <v>88</v>
      </c>
      <c r="C13" s="28" t="s">
        <v>102</v>
      </c>
      <c r="D13" s="11" t="s">
        <v>235</v>
      </c>
      <c r="E13" s="32"/>
      <c r="F13" s="32"/>
    </row>
    <row r="14" spans="1:6" s="10" customFormat="1" ht="93" customHeight="1" x14ac:dyDescent="0.35">
      <c r="A14" s="11" t="s">
        <v>56</v>
      </c>
      <c r="B14" s="11" t="s">
        <v>114</v>
      </c>
      <c r="C14" s="28" t="s">
        <v>102</v>
      </c>
      <c r="D14" s="11" t="s">
        <v>160</v>
      </c>
      <c r="E14" s="32"/>
      <c r="F14" s="32"/>
    </row>
    <row r="15" spans="1:6" s="10" customFormat="1" ht="369" customHeight="1" x14ac:dyDescent="0.35">
      <c r="A15" s="11" t="s">
        <v>55</v>
      </c>
      <c r="B15" s="27" t="s">
        <v>123</v>
      </c>
      <c r="C15" s="28" t="s">
        <v>102</v>
      </c>
      <c r="D15" s="11" t="s">
        <v>234</v>
      </c>
      <c r="E15" s="32" t="s">
        <v>296</v>
      </c>
      <c r="F15" s="32" t="s">
        <v>274</v>
      </c>
    </row>
    <row r="16" spans="1:6" s="10" customFormat="1" ht="100.5" customHeight="1" x14ac:dyDescent="0.35">
      <c r="A16" s="32" t="s">
        <v>73</v>
      </c>
      <c r="B16" s="32" t="s">
        <v>119</v>
      </c>
      <c r="C16" s="28" t="s">
        <v>102</v>
      </c>
      <c r="D16" s="11" t="s">
        <v>162</v>
      </c>
      <c r="E16" s="32"/>
      <c r="F16" s="32"/>
    </row>
    <row r="17" spans="1:6" s="10" customFormat="1" ht="159.5" x14ac:dyDescent="0.35">
      <c r="A17" s="11" t="s">
        <v>90</v>
      </c>
      <c r="B17" s="32" t="s">
        <v>122</v>
      </c>
      <c r="C17" s="28" t="s">
        <v>102</v>
      </c>
      <c r="D17" s="11" t="s">
        <v>217</v>
      </c>
      <c r="E17" s="32" t="s">
        <v>297</v>
      </c>
      <c r="F17" s="32" t="s">
        <v>278</v>
      </c>
    </row>
    <row r="18" spans="1:6" s="10" customFormat="1" ht="122.15" customHeight="1" x14ac:dyDescent="0.35">
      <c r="A18" s="11" t="s">
        <v>92</v>
      </c>
      <c r="B18" s="11" t="s">
        <v>98</v>
      </c>
      <c r="C18" s="136" t="s">
        <v>102</v>
      </c>
      <c r="D18" s="11"/>
      <c r="E18" s="32" t="s">
        <v>298</v>
      </c>
      <c r="F18" s="32" t="s">
        <v>280</v>
      </c>
    </row>
    <row r="19" spans="1:6" s="10" customFormat="1" ht="46.5" customHeight="1" x14ac:dyDescent="0.35">
      <c r="A19" s="116" t="s">
        <v>108</v>
      </c>
      <c r="B19" s="117"/>
      <c r="C19" s="117"/>
      <c r="D19" s="118"/>
      <c r="E19" s="57"/>
      <c r="F19" s="57"/>
    </row>
    <row r="20" spans="1:6" s="10" customFormat="1" ht="167.25" customHeight="1" x14ac:dyDescent="0.35">
      <c r="A20" s="11" t="s">
        <v>54</v>
      </c>
      <c r="B20" s="32" t="s">
        <v>116</v>
      </c>
      <c r="C20" s="28" t="s">
        <v>102</v>
      </c>
      <c r="D20" s="11" t="s">
        <v>236</v>
      </c>
      <c r="E20" s="32"/>
      <c r="F20" s="32"/>
    </row>
    <row r="21" spans="1:6" s="36" customFormat="1" ht="66" customHeight="1" x14ac:dyDescent="0.35">
      <c r="A21" s="32" t="s">
        <v>58</v>
      </c>
      <c r="B21" s="32" t="s">
        <v>78</v>
      </c>
      <c r="C21" s="28" t="s">
        <v>102</v>
      </c>
      <c r="D21" s="32" t="s">
        <v>229</v>
      </c>
      <c r="E21" s="32"/>
      <c r="F21" s="32"/>
    </row>
    <row r="22" spans="1:6" s="10" customFormat="1" ht="63" customHeight="1" x14ac:dyDescent="0.35">
      <c r="A22" s="11" t="s">
        <v>93</v>
      </c>
      <c r="B22" s="24"/>
      <c r="C22" s="11"/>
      <c r="D22" s="11"/>
      <c r="E22" s="32"/>
      <c r="F22" s="32"/>
    </row>
    <row r="23" spans="1:6" s="18" customFormat="1" ht="36.75" customHeight="1" x14ac:dyDescent="0.35">
      <c r="A23" s="116" t="s">
        <v>109</v>
      </c>
      <c r="B23" s="117"/>
      <c r="C23" s="117"/>
      <c r="D23" s="118"/>
      <c r="E23" s="58"/>
      <c r="F23" s="58"/>
    </row>
    <row r="24" spans="1:6" s="10" customFormat="1" ht="177" customHeight="1" x14ac:dyDescent="0.35">
      <c r="A24" s="11" t="s">
        <v>53</v>
      </c>
      <c r="B24" s="11" t="s">
        <v>124</v>
      </c>
      <c r="C24" s="28" t="s">
        <v>102</v>
      </c>
      <c r="D24" s="11" t="s">
        <v>225</v>
      </c>
      <c r="E24" s="32" t="s">
        <v>268</v>
      </c>
      <c r="F24" s="32" t="s">
        <v>281</v>
      </c>
    </row>
    <row r="25" spans="1:6" s="10" customFormat="1" ht="145" x14ac:dyDescent="0.35">
      <c r="A25" s="11" t="s">
        <v>52</v>
      </c>
      <c r="B25" s="32" t="s">
        <v>237</v>
      </c>
      <c r="C25" s="28" t="s">
        <v>102</v>
      </c>
      <c r="D25" s="11" t="s">
        <v>156</v>
      </c>
      <c r="E25" s="32"/>
      <c r="F25" s="32"/>
    </row>
    <row r="26" spans="1:6" s="36" customFormat="1" ht="72.5" x14ac:dyDescent="0.35">
      <c r="A26" s="32" t="s">
        <v>61</v>
      </c>
      <c r="B26" s="35" t="s">
        <v>76</v>
      </c>
      <c r="C26" s="28" t="s">
        <v>102</v>
      </c>
      <c r="D26" s="27" t="s">
        <v>294</v>
      </c>
      <c r="E26" s="32"/>
      <c r="F26" s="32"/>
    </row>
    <row r="27" spans="1:6" s="10" customFormat="1" ht="191.25" customHeight="1" x14ac:dyDescent="0.35">
      <c r="A27" s="32" t="s">
        <v>77</v>
      </c>
      <c r="B27" s="43" t="s">
        <v>120</v>
      </c>
      <c r="C27" s="28" t="s">
        <v>102</v>
      </c>
      <c r="D27" s="49" t="s">
        <v>158</v>
      </c>
      <c r="E27" s="32" t="s">
        <v>269</v>
      </c>
      <c r="F27" s="32" t="s">
        <v>275</v>
      </c>
    </row>
    <row r="28" spans="1:6" s="10" customFormat="1" ht="37.5" customHeight="1" x14ac:dyDescent="0.35">
      <c r="A28" s="116" t="s">
        <v>110</v>
      </c>
      <c r="B28" s="117"/>
      <c r="C28" s="117"/>
      <c r="D28" s="118"/>
      <c r="E28" s="57"/>
      <c r="F28" s="57"/>
    </row>
    <row r="29" spans="1:6" s="10" customFormat="1" ht="154.25" customHeight="1" x14ac:dyDescent="0.35">
      <c r="A29" s="11" t="s">
        <v>32</v>
      </c>
      <c r="B29" s="32" t="s">
        <v>75</v>
      </c>
      <c r="C29" s="28" t="s">
        <v>102</v>
      </c>
      <c r="D29" s="11" t="s">
        <v>159</v>
      </c>
      <c r="E29" s="32"/>
      <c r="F29" s="32"/>
    </row>
    <row r="30" spans="1:6" s="10" customFormat="1" ht="167" customHeight="1" x14ac:dyDescent="0.35">
      <c r="A30" s="11" t="s">
        <v>59</v>
      </c>
      <c r="B30" s="11" t="s">
        <v>115</v>
      </c>
      <c r="C30" s="28" t="s">
        <v>102</v>
      </c>
      <c r="D30" s="11" t="s">
        <v>157</v>
      </c>
      <c r="E30" s="32"/>
      <c r="F30" s="32"/>
    </row>
    <row r="31" spans="1:6" s="10" customFormat="1" ht="213.65" customHeight="1" x14ac:dyDescent="0.35">
      <c r="A31" s="11" t="s">
        <v>91</v>
      </c>
      <c r="B31" s="32" t="s">
        <v>121</v>
      </c>
      <c r="C31" s="28" t="s">
        <v>102</v>
      </c>
      <c r="D31" s="39" t="s">
        <v>155</v>
      </c>
      <c r="E31" s="32" t="s">
        <v>282</v>
      </c>
      <c r="F31" s="32" t="s">
        <v>276</v>
      </c>
    </row>
    <row r="32" spans="1:6" s="10" customFormat="1" ht="116.4" customHeight="1" x14ac:dyDescent="0.35">
      <c r="A32" s="11" t="s">
        <v>94</v>
      </c>
      <c r="B32" s="11" t="s">
        <v>74</v>
      </c>
      <c r="C32" s="28" t="s">
        <v>102</v>
      </c>
      <c r="D32" s="11" t="s">
        <v>154</v>
      </c>
      <c r="E32" s="32"/>
      <c r="F32" s="32"/>
    </row>
    <row r="33" spans="1:6" s="10" customFormat="1" x14ac:dyDescent="0.35">
      <c r="A33" s="11"/>
      <c r="B33" s="11"/>
      <c r="C33" s="11"/>
      <c r="D33" s="11"/>
      <c r="E33" s="11"/>
      <c r="F33" s="11"/>
    </row>
    <row r="34" spans="1:6" s="10" customFormat="1" ht="32.25" customHeight="1" x14ac:dyDescent="0.35">
      <c r="A34" s="116" t="s">
        <v>111</v>
      </c>
      <c r="B34" s="117"/>
      <c r="C34" s="117"/>
      <c r="D34" s="118"/>
      <c r="E34" s="38"/>
      <c r="F34" s="38"/>
    </row>
    <row r="35" spans="1:6" s="10" customFormat="1" ht="47.15" customHeight="1" x14ac:dyDescent="0.35">
      <c r="A35" s="27" t="s">
        <v>95</v>
      </c>
      <c r="B35" s="11"/>
      <c r="C35" s="11"/>
      <c r="D35" s="11"/>
      <c r="E35" s="11"/>
      <c r="F35" s="11"/>
    </row>
    <row r="36" spans="1:6" s="10" customFormat="1" ht="18" customHeight="1" x14ac:dyDescent="0.35">
      <c r="A36" s="37"/>
      <c r="B36" s="11"/>
      <c r="C36" s="11"/>
      <c r="D36" s="11"/>
      <c r="E36" s="40"/>
      <c r="F36" s="40"/>
    </row>
    <row r="37" spans="1:6" s="10" customFormat="1" ht="33" customHeight="1" x14ac:dyDescent="0.35">
      <c r="A37" s="107" t="s">
        <v>33</v>
      </c>
      <c r="B37" s="108"/>
      <c r="C37" s="108"/>
      <c r="D37" s="108"/>
      <c r="E37" s="109"/>
    </row>
    <row r="38" spans="1:6" s="10" customFormat="1" ht="18.5" x14ac:dyDescent="0.35">
      <c r="A38" s="19" t="s">
        <v>267</v>
      </c>
      <c r="B38" s="25"/>
      <c r="C38" s="137" t="s">
        <v>291</v>
      </c>
      <c r="D38" s="138" t="s">
        <v>272</v>
      </c>
      <c r="E38" s="139"/>
    </row>
    <row r="39" spans="1:6" s="10" customFormat="1" ht="84" customHeight="1" x14ac:dyDescent="0.35">
      <c r="A39" s="113" t="s">
        <v>34</v>
      </c>
      <c r="B39" s="110" t="s">
        <v>214</v>
      </c>
      <c r="C39" s="111"/>
      <c r="D39" s="111"/>
      <c r="E39" s="112"/>
    </row>
    <row r="40" spans="1:6" s="10" customFormat="1" ht="65.400000000000006" customHeight="1" x14ac:dyDescent="0.35">
      <c r="A40" s="114"/>
      <c r="B40" s="110" t="s">
        <v>238</v>
      </c>
      <c r="C40" s="111"/>
      <c r="D40" s="111"/>
      <c r="E40" s="112"/>
    </row>
    <row r="41" spans="1:6" s="10" customFormat="1" ht="337.5" customHeight="1" x14ac:dyDescent="0.35">
      <c r="A41" s="115"/>
      <c r="B41" s="110" t="s">
        <v>292</v>
      </c>
      <c r="C41" s="111"/>
      <c r="D41" s="111"/>
      <c r="E41" s="112"/>
    </row>
    <row r="42" spans="1:6" s="10" customFormat="1" ht="34.5" customHeight="1" x14ac:dyDescent="0.35">
      <c r="A42" s="107" t="s">
        <v>35</v>
      </c>
      <c r="B42" s="108"/>
      <c r="C42" s="108"/>
      <c r="D42" s="108"/>
      <c r="E42" s="109"/>
    </row>
    <row r="43" spans="1:6" s="10" customFormat="1" ht="60.75" customHeight="1" x14ac:dyDescent="0.35">
      <c r="A43" s="19" t="s">
        <v>36</v>
      </c>
      <c r="B43" s="119" t="s">
        <v>105</v>
      </c>
      <c r="C43" s="120"/>
      <c r="D43" s="120"/>
      <c r="E43" s="121"/>
    </row>
    <row r="44" spans="1:6" s="10" customFormat="1" ht="114" customHeight="1" x14ac:dyDescent="0.35">
      <c r="A44" s="19" t="s">
        <v>37</v>
      </c>
      <c r="B44" s="92" t="s">
        <v>293</v>
      </c>
      <c r="C44" s="102"/>
      <c r="D44" s="102"/>
      <c r="E44" s="103"/>
    </row>
    <row r="45" spans="1:6" s="10" customFormat="1" ht="42.75" customHeight="1" x14ac:dyDescent="0.35">
      <c r="A45" s="31" t="s">
        <v>60</v>
      </c>
      <c r="B45" s="104" t="s">
        <v>70</v>
      </c>
      <c r="C45" s="105"/>
      <c r="D45" s="105"/>
      <c r="E45" s="106"/>
    </row>
    <row r="46" spans="1:6" s="10" customFormat="1" x14ac:dyDescent="0.35"/>
    <row r="47" spans="1:6" s="10" customFormat="1" x14ac:dyDescent="0.35"/>
    <row r="48" spans="1:6" s="10" customFormat="1" x14ac:dyDescent="0.35"/>
    <row r="49" s="10" customFormat="1" x14ac:dyDescent="0.35"/>
    <row r="50" s="10" customFormat="1" x14ac:dyDescent="0.35"/>
    <row r="51" s="10" customFormat="1" x14ac:dyDescent="0.35"/>
    <row r="52" s="10" customFormat="1" x14ac:dyDescent="0.35"/>
    <row r="53" s="10" customFormat="1" x14ac:dyDescent="0.35"/>
    <row r="54" s="10" customFormat="1" x14ac:dyDescent="0.35"/>
    <row r="55" s="10" customFormat="1" x14ac:dyDescent="0.35"/>
    <row r="56" s="10" customFormat="1" x14ac:dyDescent="0.35"/>
    <row r="57" s="10" customFormat="1" x14ac:dyDescent="0.35"/>
    <row r="58" s="10" customFormat="1" x14ac:dyDescent="0.35"/>
    <row r="59" s="10" customFormat="1" x14ac:dyDescent="0.35"/>
    <row r="60" s="10" customFormat="1" x14ac:dyDescent="0.35"/>
    <row r="61" s="10" customFormat="1" x14ac:dyDescent="0.35"/>
    <row r="62" s="10" customFormat="1" x14ac:dyDescent="0.35"/>
    <row r="63" s="10" customFormat="1" x14ac:dyDescent="0.35"/>
    <row r="64" s="10" customFormat="1" x14ac:dyDescent="0.35"/>
    <row r="65" s="10" customFormat="1" x14ac:dyDescent="0.35"/>
    <row r="66" s="10" customFormat="1" x14ac:dyDescent="0.35"/>
    <row r="67" s="10" customFormat="1" x14ac:dyDescent="0.35"/>
    <row r="68" s="10" customFormat="1" x14ac:dyDescent="0.35"/>
    <row r="69" s="10" customFormat="1" x14ac:dyDescent="0.35"/>
    <row r="70" s="10" customFormat="1" x14ac:dyDescent="0.35"/>
    <row r="71" s="10" customFormat="1" x14ac:dyDescent="0.35"/>
    <row r="72" s="10" customFormat="1" x14ac:dyDescent="0.35"/>
    <row r="73" s="9" customFormat="1" x14ac:dyDescent="0.35"/>
    <row r="74" s="9" customFormat="1" x14ac:dyDescent="0.35"/>
    <row r="75" s="9" customFormat="1" x14ac:dyDescent="0.35"/>
    <row r="76" s="9" customFormat="1" x14ac:dyDescent="0.35"/>
    <row r="77" s="9" customFormat="1" x14ac:dyDescent="0.35"/>
    <row r="78" s="9"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tabSelected="1" topLeftCell="G1" zoomScale="90" zoomScaleNormal="90" workbookViewId="0">
      <selection activeCell="B34" sqref="B34"/>
    </sheetView>
  </sheetViews>
  <sheetFormatPr baseColWidth="10" defaultRowHeight="14.5" x14ac:dyDescent="0.35"/>
  <cols>
    <col min="1" max="1" width="74.453125" style="9" customWidth="1"/>
    <col min="2" max="2" width="16.6328125" bestFit="1" customWidth="1"/>
    <col min="3" max="4" width="14.08984375" bestFit="1" customWidth="1"/>
    <col min="5" max="5" width="18" customWidth="1"/>
    <col min="6" max="6" width="60.54296875" customWidth="1"/>
    <col min="7" max="7" width="48.6328125" customWidth="1"/>
    <col min="8" max="8" width="23.54296875" bestFit="1" customWidth="1"/>
    <col min="9" max="9" width="17" customWidth="1"/>
    <col min="10" max="10" width="37.6328125" customWidth="1"/>
    <col min="11" max="11" width="50.6328125" customWidth="1"/>
    <col min="12" max="12" width="30.90625" customWidth="1"/>
  </cols>
  <sheetData>
    <row r="1" spans="1:12" ht="56.25" customHeight="1" x14ac:dyDescent="0.35">
      <c r="A1" s="59" t="s">
        <v>41</v>
      </c>
      <c r="B1" s="59" t="s">
        <v>125</v>
      </c>
      <c r="C1" s="59" t="s">
        <v>43</v>
      </c>
      <c r="D1" s="59" t="s">
        <v>44</v>
      </c>
      <c r="E1" s="59" t="s">
        <v>45</v>
      </c>
      <c r="F1" s="21" t="s">
        <v>51</v>
      </c>
      <c r="G1" s="22" t="s">
        <v>46</v>
      </c>
      <c r="H1" s="22" t="s">
        <v>47</v>
      </c>
      <c r="I1" s="22" t="s">
        <v>50</v>
      </c>
      <c r="J1" s="22" t="s">
        <v>48</v>
      </c>
      <c r="K1" s="22" t="s">
        <v>79</v>
      </c>
      <c r="L1" s="22" t="s">
        <v>49</v>
      </c>
    </row>
    <row r="2" spans="1:12" ht="32.4" customHeight="1" x14ac:dyDescent="0.35">
      <c r="A2" s="60" t="s">
        <v>130</v>
      </c>
      <c r="B2" s="61">
        <f>B3+B4+B5+B6</f>
        <v>1500000</v>
      </c>
      <c r="C2" s="61">
        <f t="shared" ref="C2:D2" si="0">C3+C4+C5+C6</f>
        <v>0</v>
      </c>
      <c r="D2" s="61">
        <f t="shared" si="0"/>
        <v>0</v>
      </c>
      <c r="E2" s="62">
        <f>B2/B29</f>
        <v>0.31389112623508308</v>
      </c>
      <c r="F2" s="52" t="s">
        <v>230</v>
      </c>
      <c r="G2" s="20"/>
      <c r="H2" s="20"/>
      <c r="I2" s="20"/>
      <c r="J2" s="20"/>
      <c r="K2" s="20"/>
      <c r="L2" s="23"/>
    </row>
    <row r="3" spans="1:12" ht="31.25" customHeight="1" x14ac:dyDescent="0.35">
      <c r="A3" s="63" t="s">
        <v>131</v>
      </c>
      <c r="B3" s="64">
        <v>400000</v>
      </c>
      <c r="C3" s="64">
        <v>0</v>
      </c>
      <c r="D3" s="64">
        <v>0</v>
      </c>
      <c r="E3" s="65">
        <f>B3/B29</f>
        <v>8.3704300329355497E-2</v>
      </c>
      <c r="F3" s="52" t="s">
        <v>226</v>
      </c>
      <c r="G3" s="52" t="s">
        <v>163</v>
      </c>
      <c r="H3" s="52" t="s">
        <v>164</v>
      </c>
      <c r="I3" s="54" t="s">
        <v>165</v>
      </c>
      <c r="J3" s="52" t="s">
        <v>227</v>
      </c>
      <c r="K3" s="52" t="s">
        <v>166</v>
      </c>
      <c r="L3" s="52" t="s">
        <v>213</v>
      </c>
    </row>
    <row r="4" spans="1:12" ht="33" customHeight="1" x14ac:dyDescent="0.35">
      <c r="A4" s="63" t="s">
        <v>132</v>
      </c>
      <c r="B4" s="64">
        <v>300000</v>
      </c>
      <c r="C4" s="64">
        <v>0</v>
      </c>
      <c r="D4" s="64">
        <v>0</v>
      </c>
      <c r="E4" s="65">
        <f>B4/B29</f>
        <v>6.2778225247016622E-2</v>
      </c>
      <c r="F4" s="52" t="s">
        <v>240</v>
      </c>
      <c r="G4" s="52" t="s">
        <v>239</v>
      </c>
      <c r="H4" s="52" t="s">
        <v>164</v>
      </c>
      <c r="I4" s="55" t="s">
        <v>165</v>
      </c>
      <c r="J4" s="52" t="s">
        <v>241</v>
      </c>
      <c r="K4" s="52" t="s">
        <v>166</v>
      </c>
      <c r="L4" s="52" t="s">
        <v>228</v>
      </c>
    </row>
    <row r="5" spans="1:12" ht="35.4" customHeight="1" x14ac:dyDescent="0.35">
      <c r="A5" s="63" t="s">
        <v>133</v>
      </c>
      <c r="B5" s="64">
        <v>600000</v>
      </c>
      <c r="C5" s="64">
        <v>0</v>
      </c>
      <c r="D5" s="64">
        <v>0</v>
      </c>
      <c r="E5" s="65">
        <f>B5/B29</f>
        <v>0.12555645049403324</v>
      </c>
      <c r="F5" s="52" t="s">
        <v>167</v>
      </c>
      <c r="G5" s="52" t="s">
        <v>246</v>
      </c>
      <c r="H5" s="52" t="s">
        <v>168</v>
      </c>
      <c r="I5" s="52" t="s">
        <v>165</v>
      </c>
      <c r="J5" s="52" t="s">
        <v>169</v>
      </c>
      <c r="K5" s="52" t="s">
        <v>166</v>
      </c>
      <c r="L5" s="52" t="s">
        <v>245</v>
      </c>
    </row>
    <row r="6" spans="1:12" ht="25.25" customHeight="1" x14ac:dyDescent="0.35">
      <c r="A6" s="63" t="s">
        <v>134</v>
      </c>
      <c r="B6" s="64">
        <v>200000</v>
      </c>
      <c r="C6" s="64">
        <v>0</v>
      </c>
      <c r="D6" s="64">
        <v>0</v>
      </c>
      <c r="E6" s="65">
        <f>B6/B29</f>
        <v>4.1852150164677748E-2</v>
      </c>
      <c r="F6" s="52" t="s">
        <v>170</v>
      </c>
      <c r="G6" s="52" t="s">
        <v>171</v>
      </c>
      <c r="H6" s="52" t="s">
        <v>164</v>
      </c>
      <c r="I6" s="52" t="s">
        <v>165</v>
      </c>
      <c r="J6" s="52" t="s">
        <v>172</v>
      </c>
      <c r="K6" s="52" t="s">
        <v>166</v>
      </c>
      <c r="L6" s="52" t="s">
        <v>247</v>
      </c>
    </row>
    <row r="7" spans="1:12" hidden="1" x14ac:dyDescent="0.35">
      <c r="A7" s="66"/>
      <c r="B7" s="67"/>
      <c r="C7" s="67"/>
      <c r="D7" s="67"/>
      <c r="E7" s="68"/>
      <c r="F7" s="20"/>
      <c r="G7" s="20"/>
      <c r="H7" s="20"/>
      <c r="I7" s="20"/>
      <c r="J7" s="20"/>
      <c r="K7" s="20"/>
      <c r="L7" s="23"/>
    </row>
    <row r="8" spans="1:12" ht="42" customHeight="1" x14ac:dyDescent="0.35">
      <c r="A8" s="69" t="s">
        <v>135</v>
      </c>
      <c r="B8" s="70">
        <f>B9+B10+B11+B12</f>
        <v>1176190</v>
      </c>
      <c r="C8" s="70">
        <f t="shared" ref="C8:D8" si="1">C9+C10+C11+C12</f>
        <v>0</v>
      </c>
      <c r="D8" s="70">
        <f t="shared" si="1"/>
        <v>0</v>
      </c>
      <c r="E8" s="71">
        <f>B8/B29</f>
        <v>0.2461304025109616</v>
      </c>
      <c r="F8" s="52" t="s">
        <v>244</v>
      </c>
      <c r="G8" s="20"/>
      <c r="H8" s="20"/>
      <c r="I8" s="20"/>
      <c r="J8" s="20"/>
      <c r="K8" s="20"/>
      <c r="L8" s="23"/>
    </row>
    <row r="9" spans="1:12" ht="48.65" customHeight="1" x14ac:dyDescent="0.35">
      <c r="A9" s="63" t="s">
        <v>283</v>
      </c>
      <c r="B9" s="64">
        <v>300000</v>
      </c>
      <c r="C9" s="64">
        <v>0</v>
      </c>
      <c r="D9" s="64">
        <v>0</v>
      </c>
      <c r="E9" s="65">
        <f>B9/B29</f>
        <v>6.2778225247016622E-2</v>
      </c>
      <c r="F9" s="52" t="s">
        <v>215</v>
      </c>
      <c r="G9" s="52" t="s">
        <v>216</v>
      </c>
      <c r="H9" s="52" t="s">
        <v>164</v>
      </c>
      <c r="I9" s="52" t="s">
        <v>165</v>
      </c>
      <c r="J9" s="52" t="s">
        <v>242</v>
      </c>
      <c r="K9" s="52" t="s">
        <v>166</v>
      </c>
      <c r="L9" s="52" t="s">
        <v>243</v>
      </c>
    </row>
    <row r="10" spans="1:12" ht="37.25" customHeight="1" x14ac:dyDescent="0.35">
      <c r="A10" s="63" t="s">
        <v>136</v>
      </c>
      <c r="B10" s="64">
        <v>350000</v>
      </c>
      <c r="C10" s="64">
        <v>0</v>
      </c>
      <c r="D10" s="64">
        <v>0</v>
      </c>
      <c r="E10" s="65">
        <f>B10/B29</f>
        <v>7.324126278818606E-2</v>
      </c>
      <c r="F10" s="52" t="s">
        <v>173</v>
      </c>
      <c r="G10" s="52" t="s">
        <v>248</v>
      </c>
      <c r="H10" s="52" t="s">
        <v>174</v>
      </c>
      <c r="I10" s="52" t="s">
        <v>165</v>
      </c>
      <c r="J10" s="52" t="s">
        <v>175</v>
      </c>
      <c r="K10" s="52" t="s">
        <v>166</v>
      </c>
      <c r="L10" s="52" t="s">
        <v>249</v>
      </c>
    </row>
    <row r="11" spans="1:12" ht="39.65" customHeight="1" x14ac:dyDescent="0.35">
      <c r="A11" s="63" t="s">
        <v>250</v>
      </c>
      <c r="B11" s="64">
        <v>500000</v>
      </c>
      <c r="C11" s="64">
        <v>0</v>
      </c>
      <c r="D11" s="64">
        <v>0</v>
      </c>
      <c r="E11" s="65">
        <f>B11/B29</f>
        <v>0.10463037541169437</v>
      </c>
      <c r="F11" s="52" t="s">
        <v>176</v>
      </c>
      <c r="G11" s="52" t="s">
        <v>251</v>
      </c>
      <c r="H11" s="52" t="s">
        <v>174</v>
      </c>
      <c r="I11" s="52" t="s">
        <v>165</v>
      </c>
      <c r="J11" s="52" t="s">
        <v>177</v>
      </c>
      <c r="K11" s="52" t="s">
        <v>166</v>
      </c>
      <c r="L11" s="52" t="s">
        <v>252</v>
      </c>
    </row>
    <row r="12" spans="1:12" ht="36.65" customHeight="1" x14ac:dyDescent="0.35">
      <c r="A12" s="63" t="s">
        <v>300</v>
      </c>
      <c r="B12" s="64">
        <v>26190</v>
      </c>
      <c r="C12" s="64">
        <v>0</v>
      </c>
      <c r="D12" s="64">
        <v>0</v>
      </c>
      <c r="E12" s="65">
        <f>B12/B29</f>
        <v>5.480539064064551E-3</v>
      </c>
      <c r="F12" s="52" t="s">
        <v>253</v>
      </c>
      <c r="G12" s="52" t="s">
        <v>254</v>
      </c>
      <c r="H12" s="52" t="s">
        <v>164</v>
      </c>
      <c r="I12" s="52" t="s">
        <v>165</v>
      </c>
      <c r="J12" s="52" t="s">
        <v>178</v>
      </c>
      <c r="K12" s="52" t="s">
        <v>166</v>
      </c>
      <c r="L12" s="52" t="s">
        <v>179</v>
      </c>
    </row>
    <row r="13" spans="1:12" hidden="1" x14ac:dyDescent="0.35">
      <c r="A13" s="63"/>
      <c r="B13" s="67"/>
      <c r="C13" s="67"/>
      <c r="D13" s="67"/>
      <c r="E13" s="68"/>
      <c r="F13" s="20"/>
      <c r="G13" s="20"/>
      <c r="H13" s="20"/>
      <c r="I13" s="20"/>
      <c r="J13" s="20"/>
      <c r="K13" s="20"/>
      <c r="L13" s="23"/>
    </row>
    <row r="14" spans="1:12" ht="35.4" customHeight="1" x14ac:dyDescent="0.35">
      <c r="A14" s="72" t="s">
        <v>137</v>
      </c>
      <c r="B14" s="73">
        <f>B15+B16+B17</f>
        <v>100000</v>
      </c>
      <c r="C14" s="73">
        <f t="shared" ref="C14:D14" si="2">C15+C16+C17</f>
        <v>500000</v>
      </c>
      <c r="D14" s="73">
        <f t="shared" si="2"/>
        <v>0</v>
      </c>
      <c r="E14" s="74">
        <f>(B14+C14)/B29</f>
        <v>0.12555645049403324</v>
      </c>
      <c r="F14" s="52" t="s">
        <v>255</v>
      </c>
      <c r="G14" s="20"/>
      <c r="H14" s="20"/>
      <c r="I14" s="20"/>
      <c r="J14" s="20"/>
      <c r="K14" s="20"/>
      <c r="L14" s="23"/>
    </row>
    <row r="15" spans="1:12" ht="41.4" customHeight="1" x14ac:dyDescent="0.35">
      <c r="A15" s="75" t="s">
        <v>138</v>
      </c>
      <c r="B15" s="2">
        <v>0</v>
      </c>
      <c r="C15" s="64">
        <v>150000</v>
      </c>
      <c r="D15" s="64">
        <v>0</v>
      </c>
      <c r="E15" s="65">
        <f>C15/B29</f>
        <v>3.1389112623508311E-2</v>
      </c>
      <c r="F15" s="52" t="s">
        <v>256</v>
      </c>
      <c r="G15" s="52" t="s">
        <v>257</v>
      </c>
      <c r="H15" s="52" t="s">
        <v>181</v>
      </c>
      <c r="I15" s="52" t="s">
        <v>180</v>
      </c>
      <c r="J15" s="52" t="s">
        <v>182</v>
      </c>
      <c r="K15" s="52" t="s">
        <v>166</v>
      </c>
      <c r="L15" s="52" t="s">
        <v>258</v>
      </c>
    </row>
    <row r="16" spans="1:12" ht="32.4" customHeight="1" x14ac:dyDescent="0.35">
      <c r="A16" s="63" t="s">
        <v>139</v>
      </c>
      <c r="B16" s="64">
        <v>100000</v>
      </c>
      <c r="C16" s="64">
        <v>0</v>
      </c>
      <c r="D16" s="64">
        <v>0</v>
      </c>
      <c r="E16" s="65">
        <f>B16/B29</f>
        <v>2.0926075082338874E-2</v>
      </c>
      <c r="F16" s="52" t="s">
        <v>183</v>
      </c>
      <c r="G16" s="52" t="s">
        <v>184</v>
      </c>
      <c r="H16" s="52" t="s">
        <v>185</v>
      </c>
      <c r="I16" s="52" t="s">
        <v>165</v>
      </c>
      <c r="J16" s="52" t="s">
        <v>189</v>
      </c>
      <c r="K16" s="52" t="s">
        <v>166</v>
      </c>
      <c r="L16" s="52" t="s">
        <v>259</v>
      </c>
    </row>
    <row r="17" spans="1:12" ht="20.399999999999999" customHeight="1" x14ac:dyDescent="0.35">
      <c r="A17" s="75" t="s">
        <v>140</v>
      </c>
      <c r="B17" s="64">
        <v>0</v>
      </c>
      <c r="C17" s="64">
        <v>350000</v>
      </c>
      <c r="D17" s="64">
        <v>0</v>
      </c>
      <c r="E17" s="65">
        <f>C17/B29</f>
        <v>7.324126278818606E-2</v>
      </c>
      <c r="F17" s="52" t="s">
        <v>260</v>
      </c>
      <c r="G17" s="52" t="s">
        <v>186</v>
      </c>
      <c r="H17" s="52" t="s">
        <v>185</v>
      </c>
      <c r="I17" s="52" t="s">
        <v>187</v>
      </c>
      <c r="J17" s="52" t="s">
        <v>188</v>
      </c>
      <c r="K17" s="52" t="s">
        <v>190</v>
      </c>
      <c r="L17" s="52" t="s">
        <v>261</v>
      </c>
    </row>
    <row r="18" spans="1:12" hidden="1" x14ac:dyDescent="0.35">
      <c r="A18" s="63"/>
      <c r="B18" s="67"/>
      <c r="C18" s="67"/>
      <c r="D18" s="67"/>
      <c r="E18" s="68"/>
      <c r="F18" s="20"/>
      <c r="G18" s="20"/>
      <c r="H18" s="20"/>
      <c r="I18" s="20"/>
      <c r="J18" s="20"/>
      <c r="K18" s="20"/>
      <c r="L18" s="23"/>
    </row>
    <row r="19" spans="1:12" ht="29" x14ac:dyDescent="0.35">
      <c r="A19" s="76" t="s">
        <v>144</v>
      </c>
      <c r="B19" s="77">
        <f>B20+B21+B22+B23</f>
        <v>0</v>
      </c>
      <c r="C19" s="77">
        <f t="shared" ref="C19:D19" si="3">C20+C21+C22+C23</f>
        <v>0</v>
      </c>
      <c r="D19" s="77">
        <f t="shared" si="3"/>
        <v>1000000</v>
      </c>
      <c r="E19" s="78">
        <f>D19/B29</f>
        <v>0.20926075082338874</v>
      </c>
      <c r="F19" s="20"/>
      <c r="G19" s="20"/>
      <c r="H19" s="20"/>
      <c r="I19" s="20"/>
      <c r="J19" s="20"/>
      <c r="K19" s="20"/>
      <c r="L19" s="23"/>
    </row>
    <row r="20" spans="1:12" ht="37.75" customHeight="1" x14ac:dyDescent="0.35">
      <c r="A20" s="79" t="s">
        <v>141</v>
      </c>
      <c r="B20" s="64">
        <v>0</v>
      </c>
      <c r="C20" s="64">
        <v>0</v>
      </c>
      <c r="D20" s="64">
        <v>300000</v>
      </c>
      <c r="E20" s="65">
        <f>D20/B29</f>
        <v>6.2778225247016622E-2</v>
      </c>
      <c r="F20" s="52" t="s">
        <v>191</v>
      </c>
      <c r="G20" s="52" t="s">
        <v>265</v>
      </c>
      <c r="H20" s="52" t="s">
        <v>192</v>
      </c>
      <c r="I20" s="52" t="s">
        <v>193</v>
      </c>
      <c r="J20" s="52" t="s">
        <v>194</v>
      </c>
      <c r="K20" s="52" t="s">
        <v>195</v>
      </c>
      <c r="L20" s="52" t="s">
        <v>262</v>
      </c>
    </row>
    <row r="21" spans="1:12" ht="35.4" customHeight="1" x14ac:dyDescent="0.35">
      <c r="A21" s="79" t="s">
        <v>142</v>
      </c>
      <c r="B21" s="64">
        <v>0</v>
      </c>
      <c r="C21" s="64">
        <v>0</v>
      </c>
      <c r="D21" s="64">
        <v>300000</v>
      </c>
      <c r="E21" s="65">
        <f>D21/B29</f>
        <v>6.2778225247016622E-2</v>
      </c>
      <c r="F21" s="52" t="s">
        <v>196</v>
      </c>
      <c r="G21" s="52" t="s">
        <v>265</v>
      </c>
      <c r="H21" s="52" t="s">
        <v>192</v>
      </c>
      <c r="I21" s="52" t="s">
        <v>193</v>
      </c>
      <c r="J21" s="52" t="s">
        <v>197</v>
      </c>
      <c r="K21" s="52" t="s">
        <v>198</v>
      </c>
      <c r="L21" s="52" t="s">
        <v>264</v>
      </c>
    </row>
    <row r="22" spans="1:12" ht="32.4" customHeight="1" x14ac:dyDescent="0.35">
      <c r="A22" s="79" t="s">
        <v>143</v>
      </c>
      <c r="B22" s="64">
        <v>0</v>
      </c>
      <c r="C22" s="64">
        <v>0</v>
      </c>
      <c r="D22" s="64">
        <v>370000</v>
      </c>
      <c r="E22" s="65">
        <f>D22/B29</f>
        <v>7.7426477804653837E-2</v>
      </c>
      <c r="F22" s="52" t="s">
        <v>199</v>
      </c>
      <c r="G22" s="52" t="s">
        <v>265</v>
      </c>
      <c r="H22" s="52" t="s">
        <v>192</v>
      </c>
      <c r="I22" s="52" t="s">
        <v>200</v>
      </c>
      <c r="J22" s="52" t="s">
        <v>201</v>
      </c>
      <c r="K22" s="52" t="s">
        <v>198</v>
      </c>
      <c r="L22" s="52" t="s">
        <v>263</v>
      </c>
    </row>
    <row r="23" spans="1:12" ht="28.75" customHeight="1" x14ac:dyDescent="0.35">
      <c r="A23" s="79" t="s">
        <v>299</v>
      </c>
      <c r="B23" s="64">
        <v>0</v>
      </c>
      <c r="C23" s="64">
        <v>0</v>
      </c>
      <c r="D23" s="64">
        <v>30000</v>
      </c>
      <c r="E23" s="65">
        <f>D23/B29</f>
        <v>6.2778225247016621E-3</v>
      </c>
      <c r="F23" s="52" t="s">
        <v>202</v>
      </c>
      <c r="G23" s="52" t="s">
        <v>265</v>
      </c>
      <c r="H23" s="52" t="s">
        <v>192</v>
      </c>
      <c r="I23" s="52" t="s">
        <v>203</v>
      </c>
      <c r="J23" s="52" t="s">
        <v>204</v>
      </c>
      <c r="K23" s="52" t="s">
        <v>205</v>
      </c>
      <c r="L23" s="52"/>
    </row>
    <row r="24" spans="1:12" hidden="1" x14ac:dyDescent="0.35">
      <c r="A24" s="63"/>
      <c r="B24" s="67"/>
      <c r="C24" s="67"/>
      <c r="D24" s="67"/>
      <c r="E24" s="68"/>
      <c r="F24" s="20"/>
      <c r="G24" s="20"/>
      <c r="H24" s="20"/>
      <c r="I24" s="20"/>
      <c r="J24" s="20"/>
      <c r="K24" s="20"/>
      <c r="L24" s="23"/>
    </row>
    <row r="25" spans="1:12" hidden="1" x14ac:dyDescent="0.35">
      <c r="A25" s="80"/>
      <c r="B25" s="81"/>
      <c r="C25" s="81"/>
      <c r="D25" s="81"/>
      <c r="E25" s="81"/>
    </row>
    <row r="26" spans="1:12" ht="34.25" customHeight="1" x14ac:dyDescent="0.35">
      <c r="A26" s="82" t="s">
        <v>42</v>
      </c>
      <c r="B26" s="67"/>
      <c r="C26" s="67">
        <v>502537</v>
      </c>
      <c r="D26" s="67"/>
      <c r="E26" s="68">
        <f>C26/B29</f>
        <v>0.10516126993653331</v>
      </c>
      <c r="F26" s="52" t="s">
        <v>206</v>
      </c>
      <c r="G26" s="52" t="s">
        <v>207</v>
      </c>
      <c r="H26" s="52" t="s">
        <v>208</v>
      </c>
      <c r="I26" s="52" t="s">
        <v>209</v>
      </c>
      <c r="J26" s="52" t="s">
        <v>210</v>
      </c>
      <c r="K26" s="52" t="s">
        <v>211</v>
      </c>
      <c r="L26" s="52" t="s">
        <v>212</v>
      </c>
    </row>
    <row r="27" spans="1:12" x14ac:dyDescent="0.35">
      <c r="A27" s="83" t="s">
        <v>145</v>
      </c>
      <c r="B27" s="84">
        <f>+B26+B19+B14+B8+B2</f>
        <v>2776190</v>
      </c>
      <c r="C27" s="84">
        <f t="shared" ref="C27:D27" si="4">+C26+C19+C14+C8+C2</f>
        <v>1002537</v>
      </c>
      <c r="D27" s="84">
        <f t="shared" si="4"/>
        <v>1000000</v>
      </c>
      <c r="E27" s="85">
        <f>E26+E19+E14+E8+E2</f>
        <v>1</v>
      </c>
    </row>
    <row r="28" spans="1:12" x14ac:dyDescent="0.35">
      <c r="A28" s="83"/>
      <c r="B28" s="86" t="s">
        <v>125</v>
      </c>
      <c r="C28" s="86" t="s">
        <v>43</v>
      </c>
      <c r="D28" s="86" t="s">
        <v>44</v>
      </c>
      <c r="E28" s="87"/>
    </row>
    <row r="29" spans="1:12" x14ac:dyDescent="0.35">
      <c r="A29" s="89" t="s">
        <v>284</v>
      </c>
      <c r="B29" s="88">
        <f>B27+C27+D27</f>
        <v>4778727</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2022-01-25T07:42:19Z</cp:lastPrinted>
  <dcterms:created xsi:type="dcterms:W3CDTF">2021-12-29T14:10:37Z</dcterms:created>
  <dcterms:modified xsi:type="dcterms:W3CDTF">2022-10-12T12:10:40Z</dcterms:modified>
</cp:coreProperties>
</file>