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5200" windowHeight="11390" activeTab="3"/>
  </bookViews>
  <sheets>
    <sheet name="Données générales" sheetId="1" r:id="rId1"/>
    <sheet name="Grille recevabilité" sheetId="2" r:id="rId2"/>
    <sheet name="Grille sélection" sheetId="3" r:id="rId3"/>
    <sheet name="Plan d'actions" sheetId="4" r:id="rId4"/>
  </sheets>
  <definedNames>
    <definedName name="_xlnm.Print_Area" localSheetId="0">'Données générales'!$A$1:$B$17</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 i="4" l="1"/>
  <c r="D16" i="4"/>
  <c r="B9" i="4" l="1"/>
  <c r="B2" i="4"/>
  <c r="B16" i="4" s="1"/>
  <c r="B17" i="4" s="1"/>
  <c r="D9" i="4" l="1"/>
  <c r="C6" i="4"/>
  <c r="D6" i="4"/>
  <c r="C2" i="4"/>
  <c r="D2" i="4"/>
  <c r="C12" i="4"/>
  <c r="D12" i="4"/>
  <c r="B12" i="4"/>
  <c r="B6" i="4"/>
</calcChain>
</file>

<file path=xl/sharedStrings.xml><?xml version="1.0" encoding="utf-8"?>
<sst xmlns="http://schemas.openxmlformats.org/spreadsheetml/2006/main" count="280" uniqueCount="249">
  <si>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</si>
  <si>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</si>
  <si>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</si>
  <si>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</si>
  <si>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</si>
  <si>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</si>
  <si>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</si>
  <si>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</si>
  <si>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</si>
  <si>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</si>
  <si>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</si>
  <si>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</si>
  <si>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</si>
  <si>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</si>
  <si>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</si>
  <si>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</si>
  <si>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</si>
  <si>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</si>
  <si>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</si>
  <si>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</si>
  <si>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</si>
  <si>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</si>
  <si>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</si>
  <si>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</si>
  <si>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</si>
  <si>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</si>
  <si>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</si>
  <si>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</si>
  <si>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</si>
  <si>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</si>
  <si>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</si>
  <si>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</si>
  <si>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</si>
  <si>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</si>
  <si>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</si>
  <si>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</si>
  <si>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</si>
  <si>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</si>
  <si>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</si>
  <si>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</si>
  <si>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</si>
  <si>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 xml:space="preserve">LEADER </t>
  </si>
  <si>
    <t xml:space="preserve">FEAMPA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</si>
  <si>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</si>
  <si>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</si>
  <si>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</si>
  <si>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</si>
  <si>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</si>
  <si>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</si>
  <si>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</si>
  <si>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</si>
  <si>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</si>
  <si>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</si>
  <si>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</si>
  <si>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</si>
  <si>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</si>
  <si>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</si>
  <si>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</si>
  <si>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</si>
  <si>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</si>
  <si>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</si>
  <si>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</si>
  <si>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</si>
  <si>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</si>
  <si>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</si>
  <si>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</si>
  <si>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</si>
  <si>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</si>
  <si>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</si>
  <si>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</si>
  <si>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</si>
  <si>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</si>
  <si>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</si>
  <si>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Capacité de la structure porteuse et organisation locale proposée pour porter le programme dans la durée.
Les statuts de la structure porteuse doivent être fournis dans la candidature.</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</si>
  <si>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</si>
  <si>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</si>
  <si>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</si>
  <si>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</si>
  <si>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</si>
  <si>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</si>
  <si>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</si>
  <si>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</si>
  <si>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</si>
  <si>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</si>
  <si>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</si>
  <si>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</si>
  <si>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</si>
  <si>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</si>
  <si>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</si>
  <si>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</si>
  <si>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</si>
  <si>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</si>
  <si>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</si>
  <si>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</si>
  <si>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</si>
  <si>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</si>
  <si>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</si>
  <si>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</si>
  <si>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</si>
  <si>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</si>
  <si>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</si>
  <si>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</si>
  <si>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</si>
  <si>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</si>
  <si>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</si>
  <si>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</si>
  <si>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</si>
  <si>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</si>
  <si>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</si>
  <si>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</si>
  <si>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</si>
  <si>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</si>
  <si>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</si>
  <si>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</si>
  <si>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</si>
  <si>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</si>
  <si>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</si>
  <si>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 xml:space="preserve">
Présentation des territoires ruraux couverts par la mesure LEADER --&gt; Vérifier que les communes de + de 25 000 habitants sont exclues (pour rappel, infos disponibles en page 6 de l'AAC).
Présentation du territoire littoral couvert par le FEAMPA, le cas échéant
Présentation du zonage massif éligible au volet FEDER Pyrénées le cas échéant.</t>
  </si>
  <si>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</si>
  <si>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</si>
  <si>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</si>
  <si>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</si>
  <si>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</si>
  <si>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</si>
  <si>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FEDER OS 5</t>
  </si>
  <si>
    <t>Agglomération d'Agen</t>
  </si>
  <si>
    <t xml:space="preserve">Collectivité </t>
  </si>
  <si>
    <t>Valérie Lecomte, 8 rue André Chénier 47916 Agen Cedex 9, 0553695341, leader.agenais@agglo-agen.fr</t>
  </si>
  <si>
    <t>Ancienne programmation : CC Porte d'Aquitaine en Pays de Serrres et l'Agglomération d'Agen. La structure porteuse était le syndicat mixte du Pays de l'Agenais.
Au 1/1/2022 fusion de deux intercommunalités, pour la fin de la programmation c'est l'Agglomération d'Agen qui dévient structure porteuse.</t>
  </si>
  <si>
    <r>
      <rPr>
        <sz val="11"/>
        <color theme="1"/>
        <rFont val="Symbol"/>
        <family val="1"/>
        <charset val="2"/>
      </rPr>
      <t></t>
    </r>
    <r>
      <rPr>
        <sz val="11"/>
        <color theme="1"/>
        <rFont val="Calibri"/>
        <family val="2"/>
        <scheme val="minor"/>
      </rPr>
      <t> Oui X</t>
    </r>
    <r>
      <rPr>
        <sz val="11"/>
        <color theme="1"/>
        <rFont val="Symbol"/>
        <family val="1"/>
        <charset val="2"/>
      </rPr>
      <t xml:space="preserve"> </t>
    </r>
    <r>
      <rPr>
        <sz val="11"/>
        <color theme="1"/>
        <rFont val="Calibri"/>
        <family val="2"/>
        <scheme val="minor"/>
      </rPr>
      <t xml:space="preserve">Non 
Si oui : périmètre concerné et territoire chef de file le cas échéant </t>
    </r>
  </si>
  <si>
    <t xml:space="preserve">□ Oui   X Non </t>
  </si>
  <si>
    <t>X</t>
  </si>
  <si>
    <t>SO</t>
  </si>
  <si>
    <t>Animation fléchée sur le LEADER.</t>
  </si>
  <si>
    <t>Objectif prioritaire 1 : Développer nos centralités et notre patrimoine touristique pour favoriser le dynamisme de notre territoire</t>
  </si>
  <si>
    <t>Fiche-action 1.1 : Requalifier les centres- bourgs</t>
  </si>
  <si>
    <t>MO publics : collectivités publiques et leurs groupement, établisement publics, GIP, associations (OQPD), bailleurs sociaux
MO privés : porteurs privés (dont fondations) indépendants du milieu culturel</t>
  </si>
  <si>
    <t>Etat, Région, Département, Chambre des métiers et de l'artisanat, FST (Agglomération d'Agen)</t>
  </si>
  <si>
    <t>Agen n'est pas éligible à la FA</t>
  </si>
  <si>
    <t>Réalisation : nombre de projets accompagnés, résultat : nombre de commerces crées</t>
  </si>
  <si>
    <t>5- Développer et systématiser un urbanisme durable</t>
  </si>
  <si>
    <t>RAS</t>
  </si>
  <si>
    <t>Réalisation : nombre de projets accompagnés, résultat : nombre et type de services proposés</t>
  </si>
  <si>
    <t>5 Développer et systématiser un urbanisme durable</t>
  </si>
  <si>
    <t>Fiche-action 1.3 : Développer le patrimoine touristique et le faire vivre</t>
  </si>
  <si>
    <t>Réalisation : nombre de projets accompagnés, résultat : nombre d'hébergements et/ou d'itinéraires créés</t>
  </si>
  <si>
    <t>1 Favoriser l'engagement citoyen pour accélérer la transition écologique
3 Accélerer la transition énergétique et écologique des entreprises</t>
  </si>
  <si>
    <t>Objectif prioritaire 2 : Créer de la valeur sur notre territoire en s'appuyant sur nos ressources locales</t>
  </si>
  <si>
    <t>Fiche-action 2.1 : Promouvoir et développer les savoir-faire locaux et la commercialisation des produits en circuits courts</t>
  </si>
  <si>
    <t>MO publics : EPCI, communes et leurs groupements, établissements publics, chambre d'agriculture
MO privés : entreprises agroalimentaires, filières organisées, associations, agriculteurs, groupement de producteurs, sociétés dont l'objet est agricole (GAEC, EARL, SARL)</t>
  </si>
  <si>
    <t>Etat, Région, Département, Chambre d'agriculture</t>
  </si>
  <si>
    <t>Réalisation : nombre de projets accompagnés, résultat : nombre de nouveaux acteur proposant la vente en circuits courts ou la vente directe</t>
  </si>
  <si>
    <t>1, 2, 3 et 10</t>
  </si>
  <si>
    <t>Fiche action 2.2 : Soutenir et valoriser la production agricole de qualité et l'agriculture innovante</t>
  </si>
  <si>
    <t>MO publics : collectivtés publiques et leurs groupements, établissements publics, GIP, associations (OQDP), bailleurs sociauxMO privés : porteurs privés (dont fondations), Indépendants du milieu culturel</t>
  </si>
  <si>
    <t>Etat, Région, Département, Chambre d'Agriculture</t>
  </si>
  <si>
    <t>Réalisation : nombre de projets accompagnés
Résultat : nombre de projets innovants/émergeants</t>
  </si>
  <si>
    <t>2 et 10</t>
  </si>
  <si>
    <t>Objectif prioritaire 3 : Développer la résilience du territoire face aux enjeux climatiques et sociaux</t>
  </si>
  <si>
    <r>
      <rPr>
        <b/>
        <sz val="11"/>
        <color theme="1"/>
        <rFont val="Calibri"/>
        <family val="2"/>
        <scheme val="minor"/>
      </rPr>
      <t>MO publics</t>
    </r>
    <r>
      <rPr>
        <sz val="11"/>
        <color theme="1"/>
        <rFont val="Calibri"/>
        <family val="2"/>
        <scheme val="minor"/>
      </rPr>
      <t xml:space="preserve"> : collectivtés publiques et leurs groupements, établissements publics, GIP, associations (OQDP), bailleurs sociaux
</t>
    </r>
    <r>
      <rPr>
        <b/>
        <sz val="11"/>
        <color theme="1"/>
        <rFont val="Calibri"/>
        <family val="2"/>
        <scheme val="minor"/>
      </rPr>
      <t>MO privés</t>
    </r>
    <r>
      <rPr>
        <sz val="11"/>
        <color theme="1"/>
        <rFont val="Calibri"/>
        <family val="2"/>
        <scheme val="minor"/>
      </rPr>
      <t xml:space="preserve"> : porteurs privés (dont fondations), Indépendants du milieu culturel</t>
    </r>
  </si>
  <si>
    <t>Etat, Région, Département, Chambre de Commerce et d'Industrie Association pour le Droit à l'Initiative Économique (ADIE), CNER France</t>
  </si>
  <si>
    <t>Rien indiqué</t>
  </si>
  <si>
    <t>Réalisation : nombre de projets accompagnés
Résultat : nombre d'études réalisées</t>
  </si>
  <si>
    <t>5,8,10</t>
  </si>
  <si>
    <t>Fiche-action 3.2 : Adapter nos activités économiques aux enjeux écologiques et sociaux</t>
  </si>
  <si>
    <t>Etat Région Département, Fondation Nature et Decouverte, CDC Biodiversité.</t>
  </si>
  <si>
    <t>Réalisation : nombre de projets accompagnés
Résultats : nombre d'études et de projets réalisés</t>
  </si>
  <si>
    <t>2, 3  et 10</t>
  </si>
  <si>
    <t>MO publics : collectivtés publiques et leurs groupements, établissements publics, GIP, associations (OQDP), bailleurs sociaux
MO privés : porteurs privés (dont fondations), Indépendants du milieu culturel</t>
  </si>
  <si>
    <t>Fiche-action 4.2 : Coopérer avec les métropoles voisines</t>
  </si>
  <si>
    <t>Fiche-action 4.1 : Coopérer avec les territoires voisins</t>
  </si>
  <si>
    <t>Collaboration avec les territoires voisins (développement d'tinéraires artistiques et VAE avec le Pays Portes de Gascogne et d'Albret ; création de circuits virtuels de visite des sites patrimoniaux avec des QR codes ; etc.)</t>
  </si>
  <si>
    <t>Etat, Région, Département, etc.</t>
  </si>
  <si>
    <t>Réalisation : nombre de projet préparatoireRésulat : nombre de projet concret de coopération</t>
  </si>
  <si>
    <t>NA</t>
  </si>
  <si>
    <t>Renforcer la stratégie territoriale en identifiant de nouvelles réponses, notamment en initiant des partenariats avec les métropoles voisines- Partager des éléments de connaissance et de savoir-faire avec d'autres territoires - Apporter une plus-value par rapport aux opérations locales</t>
  </si>
  <si>
    <t>Collaboration avec Bordeaux Métropole et Toulouse Métropole</t>
  </si>
  <si>
    <t>Etat, Région, Dpéartement, Métropoles, etc</t>
  </si>
  <si>
    <t>Fiche-action : Gérer, suivre, animer et évaluer la stratégie</t>
  </si>
  <si>
    <t>Assurer l'animation et la gestion du programme LEADER-FEDER de l'Agglomération d'Agen- Renforcer la dynamique de développement territorial à l'échelle de l'Agglomération - Fédérer les acteurs du territoire autour de la stratégie LEADER-FEDERGérer le programme - Optimiser l'élaboration, le pilotage et l'impact du programme LEADER-FEDER- Assurer un suivi et pilotage réactif du programme par le Comité de Programmation - Permettre une éventuelle inflexion ou amélioration du programme LEADER-FEDER "chemin faisant"</t>
  </si>
  <si>
    <t xml:space="preserve">les membres du GAL peuvent relayer les informations du LEADER-FEDER.
Il est prévu réunion du CoPorg 3-4 fois par an. 
</t>
  </si>
  <si>
    <t>x</t>
  </si>
  <si>
    <t>Charte d'engagement signée par le Président de la structure portant la candidature.</t>
  </si>
  <si>
    <t>Maîtres d'ouvrage publics : communes et leurs groupements, établissements publics, ORDP (organismes reconnus de droit public)...Maitre d'ouvrage privés : associations…</t>
  </si>
  <si>
    <t>Financement de l'équipe technique (1,5 à 2 ETP) qui aura pour mission :- L'animation : *Animer et suivre la stratégie de développement local en vue de la réalisation du plan d’actions*Elaborer les dossiers avec partenaires institutionnels, ;*Identifier, accueuillir et conseiller les porteurs de projets ;*Appliquer la stratégie territoriale et faire émerger des projets ;*Animer un réseau de techniciens ;*Faire vivre les partenariats ;*Préparer et animer les Comités de Programmation, élaborer les comptes-rendus ainsi que les rapports annuels d'activités (RAMO)*Assurer une information transparente auprès des porteurs de projets potentiels sur les possibilités de financements (fonds européens DLAL ou hors DLAL, autres financements publics ou privés) ;* Accompagner les porteurs de projets tout au long de la vie du projet, les informer et les aider dans leurs démarches, ou si nécessaire les orienter vers d’autres fonds européens ou autres ;*Participer aux réseaux Régional et National (échanges d'expériences, bonnes pratiques, capitalisation, transfert) ;*Développer les partenariats nécessaires au volet coopération ;*Communiquer sur le programme et sur les actions soutenues dans le cadre de la démarche DLAL ;*Assurer le suivi quantitatif et qualitatif ainsi que l'accompagnement aux évaluations ;* etc. 
- La gestion le suivi administratif :*Assurer le secrétariat du programme LEADER FEDER OS5.1 (courriers, notifications) ;*Assurer le lien avec les porteurs de projets : rencontres et échanges, préparation et transmission de tous les documents administratifs pour l'instruction et le suivi des dossiers par les instructeurs, récupération des pièces justificatives de réalisation des opérations, demandes de paiement... ;* Préparer les instances de décision locales et transmettre le compte-rendu à l’autorité de gestion/l’organisme intermédiaire ;* Réunir le cas échéant un comité technique des cofinanceurs ou tout autre comité jugé opportun ;*Veiller au respect des obligations de communication *Archiver les dossiers* Contribuer à la formulation des réponses aux opérations de contrôles des corps d’audit externes, de l’organisme payeur ou de l’autorité de gestion ;*etc.- L'évaluation *Évaluer périodiquement la mise en oeuvre de la stratégie et préparer les éléments nécessaires à une évaluation des programmes (plan d'évaluation, plan d'indicateur du LEADER et indicateurs proposés par le GAL pour chaque objectif stratégique, etc.)*Proposer, à minima une fois par an (rapports annuels d'activités RAMO) un temps d'analyse en Comité de programmation*Organiser, en fonction du plan d'évaluation, les évaluations formelles (mi-parcours, finale, en continue...)</t>
  </si>
  <si>
    <t>Structure porteuse du GAL</t>
  </si>
  <si>
    <t>Région</t>
  </si>
  <si>
    <t>Réalisation : nombre de dossiers accompagnés et d'actions de communication (site internet, notes pour les porteurs de projets, comités de programmation, réunions avec les partenaires, etc.)
ésultat : nombre de dossiers payés.</t>
  </si>
  <si>
    <t>Répartition 1 FA = 1 fond. 
L'intégralité de la maquette est mobilisé dans son plan de financement prévisionnel.</t>
  </si>
  <si>
    <t>103985 (INSEE 2021)</t>
  </si>
  <si>
    <t>Une seule commune : Agen</t>
  </si>
  <si>
    <t xml:space="preserve">□ Oui  X Non </t>
  </si>
  <si>
    <t>Statuts fourni</t>
  </si>
  <si>
    <t>Base du périmètre de contrat régional de territoire est respectée.</t>
  </si>
  <si>
    <t xml:space="preserve">Données INSSEE, données DATAR, Observatoire régionale santé.
Mention études menées dans le cadre du Scot en matière de déplacement entre les aires urbaines --&gt; importance des échanges entre le bassin d'emploi agenais et les collectivités voisines.
Base de données CORINE LAND COVER concernant le pourcentage du territoire occupé par l'agriculture.
Etude de sites patrimoniaux remarquables concernant les communes de Moirax, Caudecoste et Astaffort --&gt; à venir un Plan de Paysage du territoire.
Etudes relatives au changement climatique (les références ne sont pas indiquées.).
</t>
  </si>
  <si>
    <t>Description du territoire : 73% de la population vivant dans l'espace à dominante urbaine et 27% de la population vivant dans l'espace à dominante rurale (DATAR, à partir des données INSEE). Le pôle urbain d'Agen est exclu du programme LEADER. 
La partie est du territoire est essentiellement rurale.</t>
  </si>
  <si>
    <r>
      <t xml:space="preserve">Les enjeux identifiés dans le territoire sont multiples : démographiques (population vieillissante, stagnation, hétérogénéité des dynamiques en fonction des communes), socio-économiques (maillage d'infrastructure et des réseaux de communication développé, pôle économique solide, mais trop spécialisé, pauvreté et inégalités importantes, taux de chômage inégal -important en QPV-, accès aux équipements et services hétérogène : résidentiel et bassin d'emplois distincts, caractère agricole affirmé, mais qui est inscrit dans des dynamiques nationales, étalement urbain important, en dépit des centres-bourgs), et environnementales (patrimoine riche, mais des gros risques liés au changement climatique).
Les enjeux sont regroupés et trois objectifs prioritaires (axes) sont proposés :
</t>
    </r>
    <r>
      <rPr>
        <b/>
        <sz val="11"/>
        <color theme="1"/>
        <rFont val="Calibri"/>
        <family val="2"/>
        <scheme val="minor"/>
      </rPr>
      <t xml:space="preserve">Axe 1 </t>
    </r>
    <r>
      <rPr>
        <sz val="11"/>
        <color theme="1"/>
        <rFont val="Calibri"/>
        <family val="2"/>
        <scheme val="minor"/>
      </rPr>
      <t xml:space="preserve">: 'Développer nos centralités et notre patrimoine touristique pour favoriser la dynamique du territoire'. Les objectifs de cet axe sont la mise en valeur du patrimoine bâti communal et architectural, améliorer l'attractivité du territoire grâce au patrimoine naturel et paysager du territoire, créer des emplois et de la valeur sur le territoire, rendre accessibles les locaux, équipements communaux et services, développer l'éco-tourisme et autres formes de découverte du paysage et du territoire.
</t>
    </r>
    <r>
      <rPr>
        <b/>
        <sz val="11"/>
        <color theme="1"/>
        <rFont val="Calibri"/>
        <family val="2"/>
        <scheme val="minor"/>
      </rPr>
      <t>Axe 2  :</t>
    </r>
    <r>
      <rPr>
        <sz val="11"/>
        <color theme="1"/>
        <rFont val="Calibri"/>
        <family val="2"/>
        <scheme val="minor"/>
      </rPr>
      <t xml:space="preserve"> 'Créer de la valeur sur le territoire en s'appuyant sur nos ressources locales'. Les objectifs sont de stimuler l'essor de projets novateurs pour l'économie locale, accompagner l'adaptation des entreprises aux mutations économiques, promouvoir l'innovation dans la production agricole, renouveler les exploitations agricoles et favoriser l'installation de jeunes agriculteurs, développer la capacité des acteurs agricoles à entreprendre sur de nouveaux marchés, proposer des réponses via un accompagnement personnalisé, des actions de promotion ou de prospection pour les nouveaux porteurs de projets.
</t>
    </r>
    <r>
      <rPr>
        <b/>
        <sz val="11"/>
        <color theme="1"/>
        <rFont val="Calibri"/>
        <family val="2"/>
        <scheme val="minor"/>
      </rPr>
      <t xml:space="preserve">Axe 3  : </t>
    </r>
    <r>
      <rPr>
        <sz val="11"/>
        <color theme="1"/>
        <rFont val="Calibri"/>
        <family val="2"/>
        <scheme val="minor"/>
      </rPr>
      <t>'Développer la résilience du territoire face aux enjeux climatiques et sociaux. Cet axe inclut l'intégration paysagère du bâti et des équipements de transition énergétique, la reconversion des friches, réduction des déchets dans la production et la distribution, valorisation des déchets agricoles, adaptation des modèles agricoles au CC et l'économie circulaire.</t>
    </r>
  </si>
  <si>
    <t>Appropriation des objectifs européens et nationaux concernant la réduction des émissions de GES.
Dans l'analyse AFOM, le SCOT et le PLU intercommunal sont identifiés comme des opportunités concernant l'apport constaté en termes de réflexion sur l'aménagement du territoire. 
Le PAT est également mentionné.
La présentation de la stratégie fait référence à la prise en compte "des ambitions affichées dans les documents de planification existants au niveau de l'intercommunalité (Plan Paysages de l'Agglomération, CRTE) et au niveau régional (feuille de route régional Neo Terra, SRADDET).</t>
  </si>
  <si>
    <t>La stratégie mentionne l'articulation du plan de développement avec la stratégie régionale neoterra.
Il a été fourni un tableau qui précise la correspondance entre les ambitions régionales et le plan de développement LEADE/FEDER : pour chaque ambition neo terra sont identifiés les FA concernées, le cas échéant.</t>
  </si>
  <si>
    <t>Deux FA coopération : une avec les territoires ruraux voisins (LEADER) et une avec les métropoles voisines (OS5).
Valeur ajoutée due à la participation des acteurs privés. En plus, pour les bénéficiaires, le LEADER et le FEDER apportent un label reconnu en termes de viabilité du projet.
Le fonctionnement du GAL est identifié comme un exercice démocratique participatif et une professionnalisation des acteurs en matière de politiques européennes.</t>
  </si>
  <si>
    <t>L'approche choisie par le territoire n'identifie pas des enjeux spécifiques au rural et à l'urbain. 
En consèqeunce, les objectifs et les FA ne reprennent pas cette distinction (à part la FA 1,1  dont la commune d'Agen est exclue).
Les FA LEADER ne précisent pas l'exclusion de la commune d'Agen --&gt; il serait nécessaire d'identifier les dispositions prises pour que le LEADER soit fléché exclusivement sur le rural.</t>
  </si>
  <si>
    <t>Stratégie sur trois axes : développer centralités et patrimoine touristique, créer de la valeur en s'appuyant sur les ressources locales, développer la résilience du territoire face aux enjeux climatiques et sociaux.
2 fiches actions pour la coopération (urbain et rural)
1 FA pour l'animation/gestion.</t>
  </si>
  <si>
    <t xml:space="preserve">L'équipe d'animation établira des liens étroits avec les autres équipes de l'Agglomération d'Agen, notamment avec les services de recherche de financement et la direction de l'économie et de l'aménagement du territoire ; ainsi qu'avec le CD, la CAUE 47, la DATAR, la Maison de l'Europe.
1 ETP responsable du programme et animatrice-gestionnaire, avec renforcement des missions d'animation et de communication + un gestionnaire (0,5 à 1 ETP), qui aura aussi des fonctions d'animation et de communication.
La répartition prévue des dossiers par animateur/gestionnaire sera par thématique, le GAL considère plus pertinent qu'une même personne accompagne le porteur sur l'intégralité de la démarche afin d'optimiser le traitement du dossier.
Appui sur les outils de communication et d'animation de la programmation 14-20.
Organisation des CoProg sur les lieux des projets soutenus.
Il est envisagé d'inviter les porteurs à expliquer leur projet, les résultats, leur évolution ; programmer des interventions de la Maison de l'Europe pour favoriser l'échange sur la réglementation européenne ; d'organiser des événements conviviaux (apéritif/restaurants).
En ce qui concerne l'échange des pratiques, le transfert d'expérience vis-à-vis des autres acteurs du territoire et des autres territoires, le GAL s'appuie sur le réseau des GAL du 47.
</t>
  </si>
  <si>
    <t>Optimisation de mobilisation des fonds européens : le guichet de recherche de financement de l'Agglomération est intégré dans la démarche, ainsi, si un projet rentre sur une thématique LEADER ou FEDER, le chargé de mission recherche de financement de l'agglomération dirigera le porteur vers l'animatrice LEADER-FEDER
L'intégration du MDNA dans leur stratégie d'accompagnement des porteurs est mentionnée dans la candidature.
Le GAL prévoit un accompagnement renforcé des structures n'ayant pas l'ingénierie suffisante (associations, petites communes).</t>
  </si>
  <si>
    <t>Statuts de l'agglomération fournie.</t>
  </si>
  <si>
    <t>CoProg utilisé pour communiquer sur la programmation. La sélection des projets est aussi identifiée comme une étape importante.
L'équipe assure le suivi de la stratégie, à travers d'indicateurs de réalisation et d'indicateurs de résultat spécifiques à chaque action (voir FA).
Le territoire a établi également des indicateurs de suivi commun à l'ensemble des actions, spécifiques à l'OS5 (p.e. nombre de stratégies intégrées de développement territorial soutenues) et pour le LEADER (ibid). Ces indicateurs permettent d'évaluer la stratégie dans le temps.
Deux rapports seront produits au cours de la programmation : à mi-parcours et à la fin.</t>
  </si>
  <si>
    <t>Les acteurs du territoire ont été réunis deux fois dans des ateliers afin de co-constuire la stratégie : un premier temps dédié à identifier les enjeux et les besoins du territoire (diagnostic créatif partagé, réalisation d'un diagnostic AFOM --&gt; vents porteurs, vents contraires), à enrichir la cartographie des acteurs et pépites du territoire, à prioriser les axes de développement de l'agglomération, et proposer une répartition budgétaire.
Le deuxième atelier nommé "Forum des Futurs possibles" a été dédié à la validation de la stratégie issue du travail de synthèse du premier atelier. Cet atelier a également permis de participer à la définition du plan d'actions : établir les objectifs, la valeur ajoutée et la réponse aux enjeux identifiés, en travaillant directement sur des supports de FA.
Les annexes fournies présentent en détaille la méthodologie des ateliers de mobilisation des acteurs locaux, ainsi que la liste des acteurs invités (communes, membres du GAL, institutions diverses, associations, opérateurs HLM, autres y compris les territoires voisins).
Les ateliers ont été animés par un cabinet de conseil : Auxilia.</t>
  </si>
  <si>
    <t>Préciser les conditions d'association des partenaires et les liens avec les territoires organisés.</t>
  </si>
  <si>
    <t>En ce qui concerne la gestion des conflits d'intérêts, des nouvelles règles seront fixés pour la programmation 21-27. L'équipe technique du GAL proposera différents scénarios au CP pour l'élaboration du règlement intérieur, qui choisira ensuite les modalités de mise en œuvre.
La composition du CP est inscrite dans la continuité de la précédente programmation en tenant compte des nouvelles thématiques : il s'agit donc d'une représentation thématique et géographique ainsi que la représentation des différents groupes d'intérêts locaux, afin d'assurer la non monopolisation de la prise de décision par un groupe d'intérêt particulier.
Pour la programmation 21-27 les porteurs ayant bénéficié des fonds FEADER 14-20 pourraient intégrer le CP. La composition sera arrêtée au moment du conventionnement.
Le Conseil Départemental est membre du collège public du GAL.
La Région est invitée sans voix délibérative.
La candidature précise que l'équilibre entre la ville centre et les communes voisines est respecté par la mutualisation des services entre la ville et l'Agglomération, ainsi que à travers des élus représentant l'Agglomération dans le CP et qui sont également maire ou conseiller municipal de communes du territoire (la liste des élus est présentée dans la candidature.).
A priori, prolongation du fonctionnement double quorum.</t>
  </si>
  <si>
    <t>Etat, Région, Département, Fédération Nationale des Bistrots de Pays</t>
  </si>
  <si>
    <t>M. Henri Tandonet</t>
  </si>
  <si>
    <r>
      <t></t>
    </r>
    <r>
      <rPr>
        <sz val="11"/>
        <color theme="1"/>
        <rFont val="Symbol"/>
        <family val="1"/>
        <charset val="2"/>
      </rPr>
      <t xml:space="preserve"> </t>
    </r>
    <r>
      <rPr>
        <sz val="11"/>
        <color theme="1"/>
        <rFont val="Calibri"/>
        <family val="2"/>
        <scheme val="minor"/>
      </rPr>
      <t>Candidature incomplète : 
Pièces manquantes/Elements non recevables : 
Date de demande des compléments d'information et délai de réponse :</t>
    </r>
  </si>
  <si>
    <r>
      <t></t>
    </r>
    <r>
      <rPr>
        <sz val="11"/>
        <color theme="1"/>
        <rFont val="Symbol"/>
        <family val="1"/>
        <charset val="2"/>
      </rPr>
      <t xml:space="preserve"> </t>
    </r>
    <r>
      <rPr>
        <sz val="11"/>
        <color theme="1"/>
        <rFont val="Calibri"/>
        <family val="2"/>
        <scheme val="minor"/>
      </rPr>
      <t>Candidature recevable après réception des pièces complémentaires : 
Pièces reçues : 
Date de réception des pièces manquantes (indiquer dans la case observation) :</t>
    </r>
  </si>
  <si>
    <r>
      <t></t>
    </r>
    <r>
      <rPr>
        <sz val="11"/>
        <color theme="1"/>
        <rFont val="Symbol"/>
        <family val="1"/>
        <charset val="2"/>
      </rPr>
      <t xml:space="preserve"> </t>
    </r>
    <r>
      <rPr>
        <sz val="11"/>
        <color theme="1"/>
        <rFont val="Calibri"/>
        <family val="2"/>
        <scheme val="minor"/>
      </rPr>
      <t>Candidature non recevable 
Elements justifiant de la non recevabiité : 
Date d'envoi courrier de non-recevabilité :</t>
    </r>
  </si>
  <si>
    <t>Présentation du pourcentage de population vivant dans un espace à dominante rurale ou dans un espace à dominante urbaine, dont le pôle urbain d'Agen, qui est exclu du programme LEADER.
Seule la ville d'Agen compte plus de 25 000 habitants (exclue du LEADER).</t>
  </si>
  <si>
    <t>Définir la méthode de calcul urbain / rural de la DATAR.
Le diagnostic présente les hétérogénéités socio-éco-demographiques propres aux différentes communes, mais sans préciser lesquelles sont urbaines et lesquelles rurales, il manque spécifier le volet urbain.
La FA 1,1 "Requalifier les centres bourgs et fléchée sur le FEDER exclut la commune d'Agen. 
Les communes qui sont considérés comme "urbaines", ne sont pas identifiées.
Les FA exclusivement fléchées sur le FEADER n'indiquent pas l'exclusion de la commune d'Agen.
Absence de description sur les dispositions pour que le LEADER soit fléché exclusivement sur le rural.</t>
  </si>
  <si>
    <t xml:space="preserve">EVALUATION GLOBALE </t>
  </si>
  <si>
    <t xml:space="preserve">Points forts --&gt; 
Diagnostic complet. 
Mobilisation des acteurs pour la préparation de candidature innovante. </t>
  </si>
  <si>
    <t xml:space="preserve">Points faibles -&gt; 
Attention au plan d'action pour lequel certaines lignes de partage n'ont pas été indiquées et qui pourraient amener à une exclusion de plusieurs fiches-actions FEDER OS5. 
</t>
  </si>
  <si>
    <t xml:space="preserve">Informations complémentaires à apporter : 
-Définir les enjeux ruraux et/ou urbains du territoire : dispositions prises pour que LEADER soit fléché exclusivement sur le rural : quelle est la définition de la zone rurale du territoire ? exclusions prévues dans l'AAC des communes de + de 25 000 habitants (Agen) et celles proposées éventuellement. Quelle est la définition de la zone urbaine ? 
-Alerte concernant le plan d’actions : 
o Nomenclature utilisée : les axes identifiés deviennent des objectifs prioritaires, puis sur la synthèse de la candidature les objectifs prioritaires sont nommés fiches-action. Il faut conserver le principe d’objectifs prioritaires déclinés en fiches-action hors animation et coopération. 
o Certains points de descriptifs des fiches actions ne sont pas cohérents avec les types d’actions
o Vigilance sur l’exclusion  de la ville d’Agen selon les fiches actions LEADER au titre des investissements. 
-Préciser l’implication de l’ensemble des acteurs tout au long de la programmation : conditions d’association des partenaires ? liens avec les territoires organisés comme les autres comités et/ou conseils de développement existants ? Modalités d’association des habitants du territoire ? 
-Alerte concernant la fiche action 1.2 : « Faciliter le développement d'activités et l'accessibilité aux services dans nos centres bourgs et la ville d'Agen » car la mise en accessibilité PMR des bâtiments publics n’est pas éligible au FEDER et les incubateurs d’entreprises relèvent de l’OSP 1.3 du FEDER. 
-Alerte concernant la fiche action 1.3 : « développer le patrimoine touristique et le faire vivre » car la Communauté d’Agglomération d’Agen est une AOM, les actions liées à la mobilité (exemple : les vélos routes voies vertes) relèvent de l’OSP 2.8 du FEDER. Idem concernant la fiche action 3.2. 
- Alerte concernant la fiche 2.2 « Soutenir et valoriser la production agricole de qualité et l'agriculture innovante » car le descriptif correspond à des typologies d’actions agricoles qui pourraient relever du FEADER et pas du FEDER. A vérifier également dans les autres fiches-actions FEDER indiquant des projets agricoles. 
-Alerte concernant la fiche 3.3 «Développer l'économie circulaire en s'appuyant sur les ressources locales »  qui pourrait relever de l’OSP 2.6 du FEDER 
</t>
  </si>
  <si>
    <t xml:space="preserve">Retour infos complémentaires du territoire </t>
  </si>
  <si>
    <t>(note initiale 32/36)</t>
  </si>
  <si>
    <t xml:space="preserve">La réponse du GAL a confirmé que Leader serait éligible sur tout le territoire hors la commune d’Agen (+25 000 habitants). Par ailleurs, ils précisent l’intégration des communes en périphérie d’Agen comme éligibles au LEADER, en tant que communes ne dépassant pas les 25 000 habitants. LEADER viendra appuyer des projets d’amélioration de la vitalité des centres bourgs. Cela répond à la question posée 
Ils ont confirmé que pour la ville d’Agen, les projets d’investissement ne peuvent pas être financé par le LEADER. Néanmoins, pour les actions de fonctionnement et portant sur la ville d’Agen, elles sont éligibles au LEADER à condition que le porteur de projet ne soit pas la ville d’Agen. 
Vigilance : Sur ce dernier point,  l’AAC précise  « Les projets immatériels doivent concerner un territoire plus large que la commune de + de 25 000 habitants », indépendamment du porteur de projet. 
</t>
  </si>
  <si>
    <t xml:space="preserve"> L’implication des partenaires est basé sur des « échanges réguliers » avec les partenaires publics (Département, Préfecture, Maison de l’Europe, Région). Mobilisation du réseau inter-GAL voie LEADER France et des réunions avec territoires voisins. 
L’implication des acteurs et parties prenantes se fera par le GAL-comité de programmation. Sa composition est calé sur celle de la programmation 14-20 
Ces éléments répondent à la demande formulée.</t>
  </si>
  <si>
    <t>36/36</t>
  </si>
  <si>
    <t xml:space="preserve">Les décisions du Comité de Programmation devront être prises en présence d’au moins 50 % des membres du Comité de Programmation dont 50 % au moins de représentants du secteur privé, selon la règle du double quorum. La composition envisagée a été précisée. </t>
  </si>
  <si>
    <t xml:space="preserve">FAs: Coopération </t>
  </si>
  <si>
    <t xml:space="preserve">Voir onglet plan d'action.
Des typologies d'action ne rentrent pas dans le socle OS 5, et d'autres sont à rajuster vis-à-vis des lignes de partage FEDER --&gt; la concordance des fiches aux conditions d'éligibilité est à retravailler.
Incohérence de la terminologie employée : les axes identifiés deviennent objectifs prioritaires, puis, sur la synthèse de la candidature (p6) les objectifs prioritaires sont nommées fiches actions, enfin, sur le tableau récapitulatif du plan de financement et de la stratégie par fonds, ils reviennent des objectifs prioritaires.
Au niveau des FA, on retrouve la mention à l'axe et à l'objectif prioritaire, la distinction entre axe et objectif prioritaire n'est pas claire.
</t>
  </si>
  <si>
    <t>Fiche-action 1.2 : Faciliter le développement d’activités et l'accès aux services dans nos centres bourgs et la ville d'Agen</t>
  </si>
  <si>
    <t>Fiche-action 3.1 : Associer préservation du paysage et les activités économiques (production agricoles, zones d’activités)</t>
  </si>
  <si>
    <t xml:space="preserve">Favoriser le développement des bourgs 
Entretenir le patrimoine bâti des communes
Proposer une offre de logement de qualité 
Favoriser la densification 
Aider les communes qui ne rentrent pas dans les fonds CRTE ou autres de rénovation de leur patrimoine
Favoriser l'utilisation de matérieux durables et locaux </t>
  </si>
  <si>
    <t>- Projets de rénovation et de réhabilitation permettant de lutter contre la vacance 
- Projet permettant la création de nouveaux logements sociaux (moins de 20 logements)
- Projet visant la définition de nouveaux usages de certains bâtiments
- Projet d'aménagement de centres bourgs (ex : mobilier urbains, travaux)
- Actions en faveur de l'utilisation des friches
- Projet de réhabilitation de façades/ rénovation de bâtiments publics et commerciaux</t>
  </si>
  <si>
    <t>Favoriser la création des emplois sur le territoire
Redynamiser le territoire
Rendre accesible tous les locaux, équipement communaux et les services</t>
  </si>
  <si>
    <t>Projet visant la création et la mutualisation de services de proximité (santé, culture…)
Projet soutenant la création de commerces de proximité dont la réhabilitation et l'aménagement de locaux vacants
Projet de réhabilitation et de mise à disposition de locaux en vue d'une activité commerciale
Création/réhabilitation de logements sociaux intergénérationnels (hors EHPAD) et de services en centre bourg 
Projet visant l'accompagnement des entrerpises et la mise en réseau des acteurs économiques, voire la création de tiers lieu
Projets de création et/ou de développement de services favorisant la réinsertion professionnelle (ex : MAM)</t>
  </si>
  <si>
    <t xml:space="preserve">Améliorer l'attractivité du territoire grâce au patrimoine naturel et paysager du territoire
Mettre en valeur les bourgs, le patrimoine bâti et architectural
Développer l'éco-tourisme et inventer de nouvelles formes de découverte du paysage et des atouts du territoire
Développer de nouvelles pratiques de valorisation du patrimoine autour de projets collectifs (en incluant la participation des habitants à la définition et à la conception des projets) avec le souci de contribuer à la transition énergétique et écologique
</t>
  </si>
  <si>
    <t>-Projet d'aménagement d'espaces à visée touristique, ex : création d'espaces de loisirs, leiux de repos et d'échange.
- Projets d'itinéraires et de promotion de visites des sites naturels et patrimoniaux (circuits virtuels ; circuits touristiques thématiques ; circuits de découverte du territoire ; mise en valeur des itinéraires liés à l’eau ; conception, animation, signalétique de routes thématiques et d'accès aux sites ; etc.), dont conception et mise en place d'instruments de découverte)
Soutien à la mise en valeur de la Garonne
Projets de promotion des circuits de découverte du territoire
Travaux de restauration et de mise en valeur du patrimoine bâti
Projet de mise en valeur des itinéraires liés à l’eau
Opération de restauration du patrimoine et de réhabilitation et mise en valeur du patrimoine paysager
- Projets touristiques favorisant l'insertion professionnelle de personnes en situation de handicap</t>
  </si>
  <si>
    <t>Fixer la valeur ajoutée sur le territoire, 
Faciliter la comemrcialisation, l'accès aux marchés, Apporter la qualité aux consommateurs, 
S'appuyer sur l'innovation et l'expériementation pour trouver de nouveaux modes de commercialisation, 
Inventer de nouvelles formes de découverte du patrimoine local au travers de l'industrie agro-alimentaire (MIN, Agropole, etc.). 
Sensibiliser les citoyens, et notamment les plus jeunes, aux enjeux de qualité et de la proximité en matière de consommation alimentaire
Créer les conditions d'une relation optimale entre ville et campagne, à partir des productions/transformations agricoles locales et de boucles locales alimentaires</t>
  </si>
  <si>
    <t xml:space="preserve">Elaboration du PAT
Actions encourageant le dialogue entre les agriculteurs et les habitants
Actions issues du Projet Alimentaire Territorial (PAT)
Appui au développement de circuits courts de proximité (études et projets)
Projets visant les travaux et l'équipement de la distribution des produits locaux (épiceries sociales, drive fermier, nouveaux points de vente, etc.)
Création d'outil de transformation
Projets visant la structuration et l'organisation de la logistique des productions locales
Projets d'appui à l'organisation de réseaux d'approvisionnement locaux pour la restauration collective
Actions de promotion des produits de qualité </t>
  </si>
  <si>
    <t xml:space="preserve">Promouvoir l'innovation dans la production agricole
Contribuer à l'adaptation au changement climatique et maintenir un environnement de qualité pour la population -  Favoriser les coopérations via les CUMA, coopératives, création de groupements mutalisés (exemple chambres froides partagées entre plusieurs agriculteurs) 
Maintenir des paysages agricoles diversifiés et animés
Soutien à la mise en valeur de la qualité des produits </t>
  </si>
  <si>
    <t>Projet de soutien à la valorisation agricoles des friches péri-urbaines 
Projets de soutien aux outils de promotion et de commercialisation collective numériques (création de sites e-commerces)
Soutien à la mise en valeur de la qualité des "label de qualité"
- Plantation de haies et d'arbres ?</t>
  </si>
  <si>
    <t xml:space="preserve">Trouver un équilibre entre développement et préservation des paysages 
- Soigner le paysage des activités économiques et de production, notamment en entrée de ville
- Favoriser l'intégration des bâtiments dans les paysages et l'acceptabilité des projets
- Privilégier la reconversion des friches
- Préserver et économiser le foncier
- Maintenir et valoriser les identités paysagères du territoire (impact visuel, intégration dans le milieu naturel)
- Limiter l'artificilisation des sols
- Assurer l'intégration paysagère du bâti et des équipements de transition énergétique.
  - Valoriser les savoirs faires patrimoniaux </t>
  </si>
  <si>
    <t>Actions de sensibilisation, communication sur le paysage
Ingénierie de projet pour l'élaboration et la mise en oeuvre du plan de paysage
Projet visant la reconversion et/ou requalifiation des entrées de ville, des quartiers et des bourgs
Etude ou recensement des friches du territoire
Projets de rénovation ou construction exemplaires en terme d'intégration paysagère
Etudes d'intégration paysagère dans les projets d'urbanisme ou d'énergies renouvelables
Réalisation d'une charte paysagère d'intégration des bâtiments existants
Etudes d'intégration paysagère
Actions de sensibilisation auprès des professionnels, actions de médiation et de dialogue entre les porteurs de projets</t>
  </si>
  <si>
    <t>Favoriser l'innovation en vue de la réduction des déchets dans la production et la distribution
- Adapter les modèles agricoles aux conséquences liées au changement climatique-</t>
  </si>
  <si>
    <t xml:space="preserve">Aider financièrement les coopérations et/ou la mutualisation
Etude favorisant les transports écologiques : fret, ferroviaire, navigation fluviale
Projet de soutien et d'innovation pour optimiser les transports et la logique transport du dernier km (mutualisation, mobilité douce, etc)
Etude d'opportunité de réutilisation de l'existant fluvial, ferroviaire, ou de création de liaisons fluiviales notamment pour le transport en commun
Soutenir les activités économiques innovantes d'un point de vue environnemental et/ou favorisaant l'inclusion sociale et le retour à l'emploi
Projets de soutien aux activités économiques favorisant des solutions de production/distribution moins génératrices de déchets.
Projets visant la requalification / reconversion des bâtiments et des terrains laissés à l'abandon/en friche pour des entreprises innovantes favorisant l'écologie et l'inclusion </t>
  </si>
  <si>
    <t>Renforcer la stratégie territoriale en identifiant de nouvelles réponses, notamment sur les enjeux de patrimoine et de mobilité
- Renforcer les actions de collaboration avec les territoires ruraux limitrophes
- Partager des éléments de connaissance et de savoir-faire avec d'autres territoires 
- Apporter une plus-value par rapport aux opérations locales</t>
  </si>
  <si>
    <t>Délibération légalisée transmise le 30/09/2022</t>
  </si>
  <si>
    <r>
      <t>X</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11/07/2022 </t>
    </r>
  </si>
  <si>
    <r>
      <t xml:space="preserve"> Liste des pièces manquantes : cf liste infos complémentaires
</t>
    </r>
    <r>
      <rPr>
        <b/>
        <sz val="11"/>
        <color theme="1"/>
        <rFont val="Symbol"/>
        <family val="1"/>
        <charset val="2"/>
      </rPr>
      <t>®</t>
    </r>
    <r>
      <rPr>
        <b/>
        <sz val="11"/>
        <color theme="1"/>
        <rFont val="Calibri"/>
        <family val="2"/>
      </rPr>
      <t xml:space="preserve"> </t>
    </r>
    <r>
      <rPr>
        <b/>
        <sz val="11"/>
        <color theme="1"/>
        <rFont val="Calibri"/>
        <family val="2"/>
        <scheme val="minor"/>
      </rPr>
      <t xml:space="preserve">Date envoi notification de demande des éléments manquants : 11/07/2022
</t>
    </r>
    <r>
      <rPr>
        <b/>
        <sz val="11"/>
        <color theme="1"/>
        <rFont val="Symbol"/>
        <family val="1"/>
        <charset val="2"/>
      </rPr>
      <t>®</t>
    </r>
    <r>
      <rPr>
        <b/>
        <sz val="11"/>
        <color theme="1"/>
        <rFont val="Calibri"/>
        <family val="2"/>
      </rPr>
      <t xml:space="preserve"> </t>
    </r>
    <r>
      <rPr>
        <b/>
        <sz val="11"/>
        <color theme="1"/>
        <rFont val="Calibri"/>
        <family val="2"/>
        <scheme val="minor"/>
      </rPr>
      <t xml:space="preserve">Date transmission des éléments manquants  : 26/08/2022 (voir synthèse des réponses fournies par le GAL dans la colonne retour informations complémentaires du territoire de la grille de sélection)
</t>
    </r>
    <r>
      <rPr>
        <b/>
        <sz val="11"/>
        <color theme="1"/>
        <rFont val="Symbol"/>
        <family val="1"/>
        <charset val="2"/>
      </rPr>
      <t>®</t>
    </r>
    <r>
      <rPr>
        <b/>
        <sz val="11"/>
        <color theme="1"/>
        <rFont val="Calibri"/>
        <family val="2"/>
        <scheme val="minor"/>
      </rPr>
      <t xml:space="preserve"> Date envoi notification sélection : </t>
    </r>
  </si>
  <si>
    <t xml:space="preserve">Nomenclature utilisée : la correction a bien été effectuée. 
Le principe d’objectifs prioritaires déclinés en fiches-action hors animation et coopération est respecté. 
Concernant les alertes au titre des typologies de l'OS5 et des lignes de partage, le GAL a retravaillé ce point qu'il finalisera lors la phase de conventionnement, ces éléments sont pris en compte dans le plan d'action.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</si>
</sst>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quot;;[Red]\-#,##0\ &quot;€&quot;"/>
  </numFmts>
  <fonts count="23"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sz val="11"/>
      <color theme="1"/>
      <name val="Calibri"/>
      <family val="2"/>
      <scheme val="minor"/>
    </font>
    <font>
      <b/>
      <sz val="11"/>
      <color theme="1"/>
      <name val="Calibri"/>
      <family val="2"/>
    </font>
    <font>
      <sz val="11"/>
      <color theme="4" tint="0.39997558519241921"/>
      <name val="Calibri"/>
      <family val="2"/>
      <scheme val="minor"/>
    </font>
  </fonts>
  <fills count="23">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
      <patternFill patternType="solid">
        <fgColor theme="9" tint="0.79998168889431442"/>
        <bgColor indexed="64"/>
      </patternFill>
    </fill>
    <fill>
      <patternFill patternType="solid">
        <fgColor theme="9"/>
        <bgColor indexed="64"/>
      </patternFill>
    </fill>
    <fill>
      <patternFill patternType="solid">
        <fgColor theme="8"/>
        <bgColor indexed="64"/>
      </patternFill>
    </fill>
    <fill>
      <patternFill patternType="solid">
        <fgColor theme="8" tint="0.59999389629810485"/>
        <bgColor indexed="64"/>
      </patternFill>
    </fill>
    <fill>
      <patternFill patternType="solid">
        <fgColor theme="5"/>
        <bgColor indexed="64"/>
      </patternFill>
    </fill>
    <fill>
      <patternFill patternType="solid">
        <fgColor theme="5" tint="0.79998168889431442"/>
        <bgColor indexed="64"/>
      </patternFill>
    </fill>
    <fill>
      <patternFill patternType="solid">
        <fgColor rgb="FFFF00FF"/>
        <bgColor indexed="64"/>
      </patternFill>
    </fill>
    <fill>
      <patternFill patternType="solid">
        <fgColor rgb="FFFFCCFF"/>
        <bgColor indexed="64"/>
      </patternFill>
    </fill>
    <fill>
      <patternFill patternType="solid">
        <fgColor rgb="FF00FFC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9" fontId="20" fillId="0" borderId="0" applyFont="0" applyFill="0" applyBorder="0" applyAlignment="0" applyProtection="0"/>
  </cellStyleXfs>
  <cellXfs count="149">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0" fillId="0" borderId="1" xfId="0" applyBorder="1" applyAlignment="1">
      <alignment wrapText="1"/>
    </xf>
    <xf numFmtId="0" fontId="10"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3"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5"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5" fillId="0" borderId="1" xfId="0" applyFont="1" applyBorder="1" applyAlignment="1">
      <alignment horizontal="justify" vertical="center" wrapText="1"/>
    </xf>
    <xf numFmtId="0" fontId="15" fillId="0" borderId="0" xfId="0" applyFont="1" applyAlignment="1">
      <alignment vertical="center" wrapText="1"/>
    </xf>
    <xf numFmtId="0" fontId="11" fillId="0" borderId="3" xfId="0" applyFont="1" applyBorder="1" applyAlignment="1">
      <alignment horizontal="justify" vertical="center" wrapText="1"/>
    </xf>
    <xf numFmtId="0" fontId="7" fillId="0" borderId="1" xfId="0" applyFont="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19" fillId="3" borderId="1" xfId="0" applyFont="1" applyFill="1" applyBorder="1" applyAlignment="1">
      <alignment horizontal="left" vertical="center" wrapText="1"/>
    </xf>
    <xf numFmtId="0" fontId="19" fillId="3" borderId="1" xfId="0" applyFont="1" applyFill="1" applyBorder="1" applyAlignment="1">
      <alignment vertical="center" wrapText="1"/>
    </xf>
    <xf numFmtId="0" fontId="15" fillId="0" borderId="0" xfId="0" applyFont="1" applyAlignment="1">
      <alignment horizontal="justify" vertical="center"/>
    </xf>
    <xf numFmtId="14" fontId="0" fillId="0" borderId="1" xfId="0" applyNumberFormat="1" applyBorder="1" applyAlignment="1">
      <alignment vertical="center" wrapText="1"/>
    </xf>
    <xf numFmtId="0" fontId="0" fillId="0" borderId="1" xfId="0" applyBorder="1" applyAlignment="1">
      <alignment horizontal="center" vertical="center" wrapText="1"/>
    </xf>
    <xf numFmtId="0" fontId="15" fillId="13" borderId="1" xfId="0" applyFont="1" applyFill="1" applyBorder="1" applyAlignment="1">
      <alignment horizontal="center" vertical="center" wrapText="1"/>
    </xf>
    <xf numFmtId="0" fontId="13" fillId="0" borderId="0" xfId="0" applyFont="1" applyAlignment="1">
      <alignment wrapText="1"/>
    </xf>
    <xf numFmtId="0" fontId="0" fillId="0" borderId="13" xfId="0" applyBorder="1" applyAlignment="1">
      <alignment vertical="center" wrapText="1"/>
    </xf>
    <xf numFmtId="0" fontId="0" fillId="13" borderId="1" xfId="0" applyFill="1" applyBorder="1" applyAlignment="1">
      <alignment horizontal="center" vertical="center" wrapText="1"/>
    </xf>
    <xf numFmtId="6" fontId="0" fillId="0" borderId="1" xfId="0" applyNumberFormat="1" applyBorder="1" applyAlignment="1">
      <alignment wrapText="1"/>
    </xf>
    <xf numFmtId="0" fontId="0" fillId="0" borderId="12" xfId="0" applyFill="1" applyBorder="1" applyAlignment="1">
      <alignment wrapText="1"/>
    </xf>
    <xf numFmtId="0" fontId="0" fillId="0" borderId="13" xfId="0" applyFont="1" applyBorder="1" applyAlignment="1">
      <alignment vertical="center" wrapText="1"/>
    </xf>
    <xf numFmtId="0" fontId="9" fillId="14" borderId="1" xfId="0" applyFont="1" applyFill="1" applyBorder="1" applyAlignment="1">
      <alignment vertical="center" wrapText="1"/>
    </xf>
    <xf numFmtId="0" fontId="9" fillId="15" borderId="1" xfId="0" applyFont="1" applyFill="1" applyBorder="1" applyAlignment="1">
      <alignment vertical="center" wrapText="1"/>
    </xf>
    <xf numFmtId="0" fontId="0" fillId="15" borderId="1" xfId="0" applyFill="1" applyBorder="1" applyAlignment="1">
      <alignment wrapText="1"/>
    </xf>
    <xf numFmtId="0" fontId="0" fillId="15" borderId="1" xfId="0" applyFill="1" applyBorder="1"/>
    <xf numFmtId="0" fontId="0" fillId="15" borderId="0" xfId="0" applyFill="1"/>
    <xf numFmtId="0" fontId="9" fillId="16" borderId="1" xfId="0" applyFont="1" applyFill="1" applyBorder="1" applyAlignment="1">
      <alignment vertical="center" wrapText="1"/>
    </xf>
    <xf numFmtId="0" fontId="9" fillId="17" borderId="1" xfId="0" applyFont="1" applyFill="1" applyBorder="1" applyAlignment="1">
      <alignment vertical="center" wrapText="1"/>
    </xf>
    <xf numFmtId="0" fontId="9" fillId="18" borderId="1" xfId="0" applyFont="1" applyFill="1" applyBorder="1" applyAlignment="1">
      <alignment vertical="center" wrapText="1"/>
    </xf>
    <xf numFmtId="0" fontId="0" fillId="18" borderId="1" xfId="0" applyFill="1" applyBorder="1" applyAlignment="1">
      <alignment wrapText="1"/>
    </xf>
    <xf numFmtId="0" fontId="0" fillId="18" borderId="1" xfId="0" applyFill="1" applyBorder="1"/>
    <xf numFmtId="0" fontId="0" fillId="18" borderId="0" xfId="0" applyFill="1"/>
    <xf numFmtId="0" fontId="9" fillId="19" borderId="1" xfId="0" applyFont="1" applyFill="1" applyBorder="1" applyAlignment="1">
      <alignment vertical="center" wrapText="1"/>
    </xf>
    <xf numFmtId="0" fontId="9" fillId="20" borderId="1" xfId="0" applyFont="1" applyFill="1" applyBorder="1" applyAlignment="1">
      <alignment vertical="center" wrapText="1"/>
    </xf>
    <xf numFmtId="0" fontId="0" fillId="20" borderId="1" xfId="0" applyFill="1" applyBorder="1" applyAlignment="1">
      <alignment wrapText="1"/>
    </xf>
    <xf numFmtId="0" fontId="0" fillId="20" borderId="1" xfId="0" applyFill="1" applyBorder="1"/>
    <xf numFmtId="0" fontId="0" fillId="20" borderId="0" xfId="0" applyFill="1"/>
    <xf numFmtId="0" fontId="9" fillId="21" borderId="1" xfId="0" applyFont="1" applyFill="1" applyBorder="1" applyAlignment="1">
      <alignment vertical="center" wrapText="1"/>
    </xf>
    <xf numFmtId="0" fontId="0" fillId="0" borderId="1" xfId="0" applyFill="1" applyBorder="1" applyAlignment="1">
      <alignment wrapText="1"/>
    </xf>
    <xf numFmtId="0" fontId="0" fillId="0" borderId="1" xfId="0" applyFill="1" applyBorder="1"/>
    <xf numFmtId="0" fontId="0" fillId="0" borderId="0" xfId="0" applyFill="1"/>
    <xf numFmtId="0" fontId="9" fillId="22" borderId="1" xfId="0" applyFont="1" applyFill="1" applyBorder="1" applyAlignment="1">
      <alignment vertical="center" wrapText="1"/>
    </xf>
    <xf numFmtId="0" fontId="15" fillId="0" borderId="1" xfId="0" applyFont="1" applyFill="1" applyBorder="1" applyAlignment="1">
      <alignment wrapText="1"/>
    </xf>
    <xf numFmtId="0" fontId="0" fillId="16" borderId="1" xfId="0" applyFill="1" applyBorder="1" applyAlignment="1">
      <alignment wrapText="1"/>
    </xf>
    <xf numFmtId="0" fontId="0" fillId="16" borderId="1" xfId="0" applyFill="1" applyBorder="1"/>
    <xf numFmtId="0" fontId="0" fillId="16" borderId="0" xfId="0" applyFill="1"/>
    <xf numFmtId="6" fontId="0" fillId="18" borderId="1" xfId="0" applyNumberFormat="1" applyFill="1" applyBorder="1" applyAlignment="1">
      <alignment wrapText="1"/>
    </xf>
    <xf numFmtId="0" fontId="0" fillId="0" borderId="1" xfId="0" applyFill="1" applyBorder="1" applyAlignment="1">
      <alignment horizontal="left" vertical="center" wrapText="1"/>
    </xf>
    <xf numFmtId="0" fontId="0" fillId="3" borderId="1" xfId="0" applyFill="1" applyBorder="1" applyAlignment="1">
      <alignment horizontal="left" vertical="center" wrapText="1"/>
    </xf>
    <xf numFmtId="0" fontId="0" fillId="0" borderId="1" xfId="0" applyFill="1" applyBorder="1" applyAlignment="1">
      <alignment horizontal="left" vertical="center"/>
    </xf>
    <xf numFmtId="0" fontId="15" fillId="0" borderId="1" xfId="0" applyFont="1" applyFill="1" applyBorder="1" applyAlignment="1">
      <alignment vertical="center" wrapText="1"/>
    </xf>
    <xf numFmtId="6" fontId="0" fillId="0" borderId="0" xfId="0" applyNumberFormat="1"/>
    <xf numFmtId="0" fontId="15" fillId="0" borderId="1" xfId="0" applyFont="1" applyBorder="1" applyAlignment="1">
      <alignment wrapText="1"/>
    </xf>
    <xf numFmtId="0" fontId="15" fillId="0" borderId="0" xfId="0" applyFont="1" applyAlignment="1">
      <alignment wrapText="1"/>
    </xf>
    <xf numFmtId="0" fontId="10" fillId="0" borderId="1" xfId="0" applyFont="1" applyBorder="1" applyAlignment="1">
      <alignment vertical="center" wrapText="1"/>
    </xf>
    <xf numFmtId="0" fontId="4" fillId="8" borderId="1" xfId="0" applyFont="1" applyFill="1" applyBorder="1" applyAlignment="1">
      <alignment vertical="center" wrapText="1"/>
    </xf>
    <xf numFmtId="0" fontId="15" fillId="8" borderId="1" xfId="0" applyFont="1" applyFill="1" applyBorder="1" applyAlignment="1">
      <alignment vertical="center" wrapText="1"/>
    </xf>
    <xf numFmtId="0" fontId="0" fillId="6" borderId="0" xfId="0" applyFill="1"/>
    <xf numFmtId="0" fontId="13" fillId="0" borderId="0" xfId="0" applyFont="1"/>
    <xf numFmtId="10" fontId="0" fillId="0" borderId="1" xfId="1" applyNumberFormat="1" applyFont="1" applyFill="1" applyBorder="1" applyAlignment="1">
      <alignment wrapText="1"/>
    </xf>
    <xf numFmtId="0" fontId="0" fillId="0" borderId="1" xfId="0" quotePrefix="1" applyBorder="1" applyAlignment="1">
      <alignment wrapText="1"/>
    </xf>
    <xf numFmtId="6" fontId="0" fillId="3" borderId="1" xfId="0" applyNumberFormat="1" applyFont="1" applyFill="1" applyBorder="1" applyAlignment="1">
      <alignment horizontal="left" vertical="center" wrapText="1"/>
    </xf>
    <xf numFmtId="6" fontId="0" fillId="0" borderId="1" xfId="0" applyNumberFormat="1" applyFont="1" applyBorder="1" applyAlignment="1">
      <alignment horizontal="left" vertical="center" wrapText="1"/>
    </xf>
    <xf numFmtId="6" fontId="0" fillId="4" borderId="1" xfId="0" applyNumberFormat="1" applyFont="1" applyFill="1" applyBorder="1" applyAlignment="1">
      <alignment horizontal="left" vertical="center" wrapText="1"/>
    </xf>
    <xf numFmtId="0" fontId="0" fillId="0" borderId="11" xfId="0" applyBorder="1" applyAlignment="1">
      <alignment horizontal="left" vertical="center" wrapText="1"/>
    </xf>
    <xf numFmtId="0" fontId="1" fillId="13" borderId="1" xfId="0" applyFont="1" applyFill="1" applyBorder="1" applyAlignment="1">
      <alignment vertical="center" wrapText="1"/>
    </xf>
    <xf numFmtId="0" fontId="22" fillId="8" borderId="1" xfId="0" applyFont="1"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6" borderId="2" xfId="0" applyFont="1" applyFill="1" applyBorder="1" applyAlignment="1">
      <alignment horizontal="left" vertical="center" wrapText="1"/>
    </xf>
    <xf numFmtId="0" fontId="0" fillId="6" borderId="10" xfId="0" applyFill="1" applyBorder="1" applyAlignment="1">
      <alignment horizontal="left" vertical="center" wrapText="1"/>
    </xf>
    <xf numFmtId="0" fontId="0" fillId="6" borderId="3" xfId="0" applyFill="1" applyBorder="1" applyAlignment="1">
      <alignment horizontal="left" vertical="center" wrapText="1"/>
    </xf>
    <xf numFmtId="0" fontId="0" fillId="7" borderId="2" xfId="0" applyFont="1"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1" fillId="6" borderId="10"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5" fillId="0" borderId="2" xfId="0" applyFont="1" applyBorder="1" applyAlignment="1">
      <alignment horizontal="left" vertical="center" wrapText="1"/>
    </xf>
    <xf numFmtId="0" fontId="15" fillId="0" borderId="10" xfId="0" applyFont="1" applyBorder="1" applyAlignment="1">
      <alignment horizontal="left" vertical="center" wrapText="1"/>
    </xf>
    <xf numFmtId="0" fontId="15" fillId="0" borderId="3" xfId="0" applyFont="1"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 fillId="9" borderId="2" xfId="0" applyFont="1" applyFill="1" applyBorder="1" applyAlignment="1">
      <alignment vertical="center" wrapText="1"/>
    </xf>
    <xf numFmtId="0" fontId="1" fillId="9" borderId="3" xfId="0" applyFont="1" applyFill="1" applyBorder="1" applyAlignment="1">
      <alignment vertical="center" wrapText="1"/>
    </xf>
    <xf numFmtId="0" fontId="4" fillId="0" borderId="2"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6" fontId="13" fillId="0" borderId="0" xfId="0" applyNumberFormat="1" applyFont="1" applyFill="1"/>
    <xf numFmtId="6" fontId="0" fillId="6" borderId="0" xfId="0" applyNumberFormat="1" applyFill="1"/>
    <xf numFmtId="6" fontId="15" fillId="6" borderId="0" xfId="0" applyNumberFormat="1" applyFont="1" applyFill="1"/>
  </cellXfs>
  <cellStyles count="2">
    <cellStyle name="Normal" xfId="0" builtinId="0"/>
    <cellStyle name="Pourcentage" xfId="1" builtinId="5"/>
  </cellStyles>
  <dxfs count="0"/>
  <tableStyles count="0" defaultTableStyle="TableStyleMedium2" defaultPivotStyle="PivotStyleLight16"/>
  <colors>
    <mruColors>
      <color rgb="FFFF00FF"/>
      <color rgb="FF00FFCC"/>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BreakPreview" zoomScale="60" zoomScaleNormal="100" workbookViewId="0">
      <selection activeCell="B24" sqref="B24"/>
    </sheetView>
  </sheetViews>
  <sheetFormatPr baseColWidth="10" defaultRowHeight="14.5" x14ac:dyDescent="0.35"/>
  <cols>
    <col min="1" max="1" width="42.54296875" style="2" customWidth="1"/>
    <col min="2" max="2" width="82.90625" style="2" customWidth="1"/>
    <col min="3" max="3" width="71.453125" customWidth="1"/>
  </cols>
  <sheetData>
    <row r="1" spans="1:8" ht="51" customHeight="1" x14ac:dyDescent="0.35">
      <c r="A1" s="100" t="s">
        <v>0</v>
      </c>
      <c r="B1" s="101"/>
    </row>
    <row r="2" spans="1:8" ht="35.25" customHeight="1" x14ac:dyDescent="0.35">
      <c r="A2" s="3" t="s">
        <v>1</v>
      </c>
      <c r="B2" s="3" t="s">
        <v>125</v>
      </c>
      <c r="C2" s="1"/>
      <c r="D2" s="1"/>
      <c r="E2" s="1"/>
      <c r="F2" s="1"/>
      <c r="G2" s="1"/>
      <c r="H2" s="1"/>
    </row>
    <row r="3" spans="1:8" ht="35.25" customHeight="1" x14ac:dyDescent="0.35">
      <c r="A3" s="4" t="s">
        <v>61</v>
      </c>
      <c r="B3" s="5" t="s">
        <v>126</v>
      </c>
    </row>
    <row r="4" spans="1:8" ht="61.5" customHeight="1" x14ac:dyDescent="0.35">
      <c r="A4" s="5" t="s">
        <v>3</v>
      </c>
      <c r="B4" s="5" t="s">
        <v>210</v>
      </c>
      <c r="C4" s="86"/>
    </row>
    <row r="5" spans="1:8" ht="35.25" customHeight="1" x14ac:dyDescent="0.35">
      <c r="A5" s="5" t="s">
        <v>4</v>
      </c>
      <c r="B5" s="5" t="s">
        <v>127</v>
      </c>
    </row>
    <row r="6" spans="1:8" ht="35.25" customHeight="1" x14ac:dyDescent="0.35">
      <c r="A6" s="5" t="s">
        <v>2</v>
      </c>
      <c r="B6" s="80" t="s">
        <v>189</v>
      </c>
      <c r="C6" s="48"/>
    </row>
    <row r="7" spans="1:8" ht="35.25" customHeight="1" x14ac:dyDescent="0.35">
      <c r="A7" s="5" t="s">
        <v>60</v>
      </c>
      <c r="B7" s="2" t="s">
        <v>125</v>
      </c>
      <c r="C7" s="97"/>
    </row>
    <row r="8" spans="1:8" ht="35.25" customHeight="1" x14ac:dyDescent="0.35">
      <c r="A8" s="5" t="s">
        <v>78</v>
      </c>
      <c r="B8" s="4" t="s">
        <v>190</v>
      </c>
    </row>
    <row r="9" spans="1:8" ht="64.400000000000006" customHeight="1" x14ac:dyDescent="0.35">
      <c r="A9" s="6" t="s">
        <v>37</v>
      </c>
      <c r="B9" s="6" t="s">
        <v>128</v>
      </c>
      <c r="C9" s="1"/>
      <c r="D9" s="1"/>
      <c r="E9" s="1"/>
      <c r="F9" s="1"/>
      <c r="G9" s="1"/>
      <c r="H9" s="1"/>
    </row>
    <row r="10" spans="1:8" ht="35.25" customHeight="1" x14ac:dyDescent="0.35">
      <c r="A10" s="5" t="s">
        <v>38</v>
      </c>
      <c r="B10" s="5" t="s">
        <v>129</v>
      </c>
    </row>
    <row r="11" spans="1:8" ht="35.25" customHeight="1" x14ac:dyDescent="0.35">
      <c r="A11" s="5" t="s">
        <v>63</v>
      </c>
      <c r="B11" s="5" t="s">
        <v>130</v>
      </c>
    </row>
    <row r="12" spans="1:8" ht="35.25" customHeight="1" x14ac:dyDescent="0.35">
      <c r="A12" s="3" t="s">
        <v>7</v>
      </c>
      <c r="B12" s="94">
        <v>2865245</v>
      </c>
    </row>
    <row r="13" spans="1:8" ht="35.25" customHeight="1" x14ac:dyDescent="0.35">
      <c r="A13" s="4" t="s">
        <v>5</v>
      </c>
      <c r="B13" s="96">
        <v>2081029</v>
      </c>
      <c r="C13" s="91"/>
    </row>
    <row r="14" spans="1:8" ht="35.25" customHeight="1" x14ac:dyDescent="0.35">
      <c r="A14" s="4" t="s">
        <v>6</v>
      </c>
      <c r="B14" s="95">
        <v>784216</v>
      </c>
    </row>
    <row r="15" spans="1:8" ht="35.25" customHeight="1" x14ac:dyDescent="0.35">
      <c r="A15" s="6" t="s">
        <v>8</v>
      </c>
      <c r="B15" s="6" t="s">
        <v>132</v>
      </c>
    </row>
    <row r="16" spans="1:8" ht="35.25" customHeight="1" x14ac:dyDescent="0.35">
      <c r="A16" s="3" t="s">
        <v>39</v>
      </c>
      <c r="B16" s="81"/>
    </row>
    <row r="17" spans="1:2" ht="35.25" customHeight="1" x14ac:dyDescent="0.35">
      <c r="A17" s="27" t="s">
        <v>102</v>
      </c>
      <c r="B17" s="82" t="s">
        <v>191</v>
      </c>
    </row>
    <row r="18" spans="1:2" ht="35.25" customHeight="1" x14ac:dyDescent="0.35"/>
    <row r="19" spans="1:2" ht="35.25" customHeight="1" x14ac:dyDescent="0.35"/>
    <row r="20" spans="1:2" ht="35.25" customHeight="1" x14ac:dyDescent="0.35"/>
    <row r="21" spans="1:2" ht="35.25" customHeight="1" x14ac:dyDescent="0.35"/>
    <row r="22" spans="1:2" ht="35.25" customHeight="1" x14ac:dyDescent="0.35"/>
    <row r="23" spans="1:2" ht="35.25" customHeight="1" x14ac:dyDescent="0.35"/>
    <row r="24" spans="1:2" ht="35.25" customHeight="1" x14ac:dyDescent="0.35"/>
    <row r="25" spans="1:2" ht="35.25" customHeight="1" x14ac:dyDescent="0.35"/>
    <row r="26" spans="1:2" ht="35.25" customHeight="1" x14ac:dyDescent="0.35"/>
    <row r="27" spans="1:2" ht="35.25" customHeight="1" x14ac:dyDescent="0.35"/>
    <row r="28" spans="1:2" ht="35.25" customHeight="1" x14ac:dyDescent="0.35"/>
    <row r="29" spans="1:2" ht="35.25" customHeight="1" x14ac:dyDescent="0.35"/>
    <row r="30" spans="1:2" ht="35.25" customHeight="1" x14ac:dyDescent="0.35"/>
    <row r="31" spans="1:2" ht="35.25" customHeight="1" x14ac:dyDescent="0.35"/>
    <row r="32" spans="1:2" ht="35.25" customHeight="1" x14ac:dyDescent="0.35"/>
    <row r="33" ht="35.25" customHeight="1" x14ac:dyDescent="0.35"/>
    <row r="34" ht="35.25" customHeight="1" x14ac:dyDescent="0.35"/>
  </sheetData>
  <mergeCells count="1">
    <mergeCell ref="A1:B1"/>
  </mergeCell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BreakPreview" topLeftCell="A7" zoomScale="60" zoomScaleNormal="90" workbookViewId="0">
      <selection activeCell="B24" sqref="B24"/>
    </sheetView>
  </sheetViews>
  <sheetFormatPr baseColWidth="10" defaultRowHeight="14.5" x14ac:dyDescent="0.35"/>
  <cols>
    <col min="1" max="1" width="61.90625" style="10" customWidth="1"/>
    <col min="2" max="2" width="40.90625" style="10" customWidth="1"/>
    <col min="3" max="4" width="11.453125" style="11"/>
    <col min="5" max="5" width="37.90625" style="11" customWidth="1"/>
  </cols>
  <sheetData>
    <row r="1" spans="1:5" ht="51.75" customHeight="1" x14ac:dyDescent="0.35">
      <c r="A1" s="108" t="s">
        <v>9</v>
      </c>
      <c r="B1" s="109"/>
      <c r="C1" s="109"/>
      <c r="D1" s="109"/>
      <c r="E1" s="110"/>
    </row>
    <row r="2" spans="1:5" s="7" customFormat="1" ht="41.25" customHeight="1" x14ac:dyDescent="0.35">
      <c r="A2" s="114" t="s">
        <v>97</v>
      </c>
      <c r="B2" s="116" t="s">
        <v>103</v>
      </c>
      <c r="C2" s="118" t="s">
        <v>10</v>
      </c>
      <c r="D2" s="118"/>
      <c r="E2" s="119" t="s">
        <v>11</v>
      </c>
    </row>
    <row r="3" spans="1:5" s="7" customFormat="1" ht="41.25" customHeight="1" x14ac:dyDescent="0.35">
      <c r="A3" s="115"/>
      <c r="B3" s="117"/>
      <c r="C3" s="8" t="s">
        <v>12</v>
      </c>
      <c r="D3" s="9" t="s">
        <v>13</v>
      </c>
      <c r="E3" s="120"/>
    </row>
    <row r="4" spans="1:5" ht="41.25" customHeight="1" x14ac:dyDescent="0.35">
      <c r="A4" s="5" t="s">
        <v>64</v>
      </c>
      <c r="B4" s="5" t="s">
        <v>14</v>
      </c>
      <c r="C4" s="46" t="s">
        <v>131</v>
      </c>
      <c r="D4" s="12"/>
      <c r="E4" s="45">
        <v>44729</v>
      </c>
    </row>
    <row r="5" spans="1:5" ht="159" customHeight="1" x14ac:dyDescent="0.35">
      <c r="A5" s="5" t="s">
        <v>79</v>
      </c>
      <c r="B5" s="5" t="s">
        <v>15</v>
      </c>
      <c r="C5" s="46" t="s">
        <v>131</v>
      </c>
      <c r="D5" s="12"/>
      <c r="E5" s="28" t="s">
        <v>245</v>
      </c>
    </row>
    <row r="6" spans="1:5" ht="45.9" customHeight="1" x14ac:dyDescent="0.35">
      <c r="A6" s="5" t="s">
        <v>80</v>
      </c>
      <c r="B6" s="5" t="s">
        <v>62</v>
      </c>
      <c r="C6" s="46" t="s">
        <v>131</v>
      </c>
      <c r="D6" s="12"/>
      <c r="E6" s="12" t="s">
        <v>192</v>
      </c>
    </row>
    <row r="7" spans="1:5" ht="108.9" customHeight="1" x14ac:dyDescent="0.35">
      <c r="A7" s="12" t="s">
        <v>17</v>
      </c>
      <c r="B7" s="12" t="s">
        <v>16</v>
      </c>
      <c r="C7" s="46" t="s">
        <v>131</v>
      </c>
      <c r="D7" s="12"/>
      <c r="E7" s="28" t="s">
        <v>193</v>
      </c>
    </row>
    <row r="8" spans="1:5" ht="87" customHeight="1" x14ac:dyDescent="0.35">
      <c r="A8" s="12" t="s">
        <v>18</v>
      </c>
      <c r="B8" s="12" t="s">
        <v>16</v>
      </c>
      <c r="C8" s="46" t="s">
        <v>131</v>
      </c>
      <c r="D8" s="12"/>
      <c r="E8" s="25"/>
    </row>
    <row r="9" spans="1:5" ht="41.25" customHeight="1" x14ac:dyDescent="0.35">
      <c r="A9" s="12" t="s">
        <v>19</v>
      </c>
      <c r="B9" s="12" t="s">
        <v>16</v>
      </c>
      <c r="C9" s="46" t="s">
        <v>131</v>
      </c>
      <c r="D9" s="12"/>
      <c r="E9" s="12"/>
    </row>
    <row r="10" spans="1:5" ht="41.25" customHeight="1" x14ac:dyDescent="0.35">
      <c r="A10" s="12" t="s">
        <v>20</v>
      </c>
      <c r="B10" s="12" t="s">
        <v>16</v>
      </c>
      <c r="C10" s="46" t="s">
        <v>131</v>
      </c>
      <c r="D10" s="12"/>
      <c r="E10" s="12"/>
    </row>
    <row r="11" spans="1:5" ht="41.25" customHeight="1" x14ac:dyDescent="0.35">
      <c r="A11" s="13" t="s">
        <v>65</v>
      </c>
      <c r="B11" s="12" t="s">
        <v>24</v>
      </c>
      <c r="C11" s="46" t="s">
        <v>131</v>
      </c>
      <c r="D11" s="12"/>
      <c r="E11" s="25"/>
    </row>
    <row r="12" spans="1:5" ht="41.25" customHeight="1" x14ac:dyDescent="0.35">
      <c r="A12" s="13" t="s">
        <v>66</v>
      </c>
      <c r="B12" s="12" t="s">
        <v>25</v>
      </c>
      <c r="C12" s="46" t="s">
        <v>181</v>
      </c>
      <c r="D12" s="12"/>
      <c r="E12" s="25"/>
    </row>
    <row r="13" spans="1:5" ht="41.25" customHeight="1" x14ac:dyDescent="0.35">
      <c r="A13" s="13" t="s">
        <v>21</v>
      </c>
      <c r="B13" s="12" t="s">
        <v>25</v>
      </c>
      <c r="C13" s="46" t="s">
        <v>181</v>
      </c>
      <c r="D13" s="12"/>
      <c r="E13" s="12"/>
    </row>
    <row r="14" spans="1:5" ht="41.25" customHeight="1" x14ac:dyDescent="0.35">
      <c r="A14" s="13" t="s">
        <v>22</v>
      </c>
      <c r="B14" s="12" t="s">
        <v>26</v>
      </c>
      <c r="C14" s="46" t="s">
        <v>181</v>
      </c>
      <c r="D14" s="12"/>
      <c r="E14" s="12"/>
    </row>
    <row r="15" spans="1:5" ht="55.5" customHeight="1" x14ac:dyDescent="0.35">
      <c r="A15" s="13" t="s">
        <v>55</v>
      </c>
      <c r="B15" s="12" t="s">
        <v>28</v>
      </c>
      <c r="C15" s="46" t="s">
        <v>131</v>
      </c>
      <c r="D15" s="12"/>
      <c r="E15" s="12" t="s">
        <v>182</v>
      </c>
    </row>
    <row r="16" spans="1:5" ht="41.25" customHeight="1" x14ac:dyDescent="0.35">
      <c r="A16" s="12" t="s">
        <v>23</v>
      </c>
      <c r="B16" s="12" t="s">
        <v>27</v>
      </c>
      <c r="C16" s="46" t="s">
        <v>131</v>
      </c>
      <c r="D16" s="12"/>
      <c r="E16" s="12"/>
    </row>
    <row r="17" spans="1:5" ht="41.25" customHeight="1" x14ac:dyDescent="0.35">
      <c r="A17" s="111" t="s">
        <v>29</v>
      </c>
      <c r="B17" s="112"/>
      <c r="C17" s="112"/>
      <c r="D17" s="112"/>
      <c r="E17" s="113"/>
    </row>
    <row r="18" spans="1:5" ht="41.25" customHeight="1" x14ac:dyDescent="0.35">
      <c r="A18" s="102" t="s">
        <v>246</v>
      </c>
      <c r="B18" s="103"/>
      <c r="C18" s="103"/>
      <c r="D18" s="103"/>
      <c r="E18" s="104"/>
    </row>
    <row r="19" spans="1:5" ht="66" customHeight="1" x14ac:dyDescent="0.35">
      <c r="A19" s="105" t="s">
        <v>211</v>
      </c>
      <c r="B19" s="106"/>
      <c r="C19" s="106"/>
      <c r="D19" s="106"/>
      <c r="E19" s="107"/>
    </row>
    <row r="20" spans="1:5" ht="61.5" customHeight="1" x14ac:dyDescent="0.35">
      <c r="A20" s="105" t="s">
        <v>212</v>
      </c>
      <c r="B20" s="106"/>
      <c r="C20" s="106"/>
      <c r="D20" s="106"/>
      <c r="E20" s="107"/>
    </row>
    <row r="21" spans="1:5" ht="53.15" customHeight="1" x14ac:dyDescent="0.35">
      <c r="A21" s="105" t="s">
        <v>213</v>
      </c>
      <c r="B21" s="106"/>
      <c r="C21" s="106"/>
      <c r="D21" s="106"/>
      <c r="E21" s="107"/>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view="pageBreakPreview" topLeftCell="A40" zoomScale="60" zoomScaleNormal="90" workbookViewId="0">
      <selection activeCell="B24" sqref="B24"/>
    </sheetView>
  </sheetViews>
  <sheetFormatPr baseColWidth="10" defaultRowHeight="14.5" x14ac:dyDescent="0.35"/>
  <cols>
    <col min="1" max="1" width="54.453125" customWidth="1"/>
    <col min="2" max="2" width="73.90625" customWidth="1"/>
    <col min="3" max="3" width="16.453125" customWidth="1"/>
    <col min="4" max="4" width="110.54296875" customWidth="1"/>
    <col min="5" max="6" width="54.453125" customWidth="1"/>
  </cols>
  <sheetData>
    <row r="1" spans="1:6" ht="54" customHeight="1" x14ac:dyDescent="0.35">
      <c r="A1" s="108" t="s">
        <v>30</v>
      </c>
      <c r="B1" s="109"/>
      <c r="C1" s="109"/>
      <c r="D1" s="110"/>
    </row>
    <row r="2" spans="1:6" ht="16.5" customHeight="1" x14ac:dyDescent="0.35">
      <c r="A2" s="16"/>
      <c r="B2" s="34"/>
    </row>
    <row r="3" spans="1:6" ht="20.25" customHeight="1" x14ac:dyDescent="0.35">
      <c r="A3" s="14"/>
      <c r="B3" s="35"/>
      <c r="C3" s="29" t="s">
        <v>100</v>
      </c>
    </row>
    <row r="4" spans="1:6" ht="33" customHeight="1" x14ac:dyDescent="0.35">
      <c r="A4" s="14"/>
      <c r="B4" s="15"/>
      <c r="C4" s="30" t="s">
        <v>99</v>
      </c>
    </row>
    <row r="5" spans="1:6" ht="29.15" customHeight="1" x14ac:dyDescent="0.35">
      <c r="A5" s="17"/>
      <c r="B5" s="15"/>
      <c r="C5" s="31" t="s">
        <v>98</v>
      </c>
    </row>
    <row r="6" spans="1:6" s="11" customFormat="1" ht="57" customHeight="1" x14ac:dyDescent="0.35">
      <c r="A6" s="42" t="s">
        <v>112</v>
      </c>
      <c r="B6" s="42" t="s">
        <v>111</v>
      </c>
      <c r="C6" s="43" t="s">
        <v>82</v>
      </c>
      <c r="D6" s="43" t="s">
        <v>101</v>
      </c>
      <c r="E6" s="43" t="s">
        <v>81</v>
      </c>
      <c r="F6" s="43" t="s">
        <v>220</v>
      </c>
    </row>
    <row r="7" spans="1:6" s="11" customFormat="1" ht="39.75" customHeight="1" x14ac:dyDescent="0.35">
      <c r="A7" s="140" t="s">
        <v>105</v>
      </c>
      <c r="B7" s="141"/>
      <c r="C7" s="141"/>
      <c r="D7" s="142"/>
      <c r="E7" s="40"/>
      <c r="F7" s="40"/>
    </row>
    <row r="8" spans="1:6" s="11" customFormat="1" ht="111" customHeight="1" x14ac:dyDescent="0.35">
      <c r="A8" s="12" t="s">
        <v>83</v>
      </c>
      <c r="B8" s="12" t="s">
        <v>117</v>
      </c>
      <c r="C8" s="50">
        <v>2</v>
      </c>
      <c r="D8" s="12" t="s">
        <v>214</v>
      </c>
      <c r="E8" s="25"/>
      <c r="F8" s="25"/>
    </row>
    <row r="9" spans="1:6" s="11" customFormat="1" ht="266.14999999999998" customHeight="1" x14ac:dyDescent="0.35">
      <c r="A9" s="12" t="s">
        <v>84</v>
      </c>
      <c r="B9" s="12" t="s">
        <v>93</v>
      </c>
      <c r="C9" s="50">
        <v>2</v>
      </c>
      <c r="D9" s="33" t="s">
        <v>194</v>
      </c>
      <c r="E9" s="12"/>
      <c r="F9" s="12"/>
    </row>
    <row r="10" spans="1:6" s="11" customFormat="1" ht="307.5" customHeight="1" x14ac:dyDescent="0.35">
      <c r="A10" s="12" t="s">
        <v>68</v>
      </c>
      <c r="B10" s="12" t="s">
        <v>69</v>
      </c>
      <c r="C10" s="50">
        <v>2</v>
      </c>
      <c r="D10" s="83" t="s">
        <v>195</v>
      </c>
      <c r="E10" s="33" t="s">
        <v>215</v>
      </c>
      <c r="F10" s="33" t="s">
        <v>222</v>
      </c>
    </row>
    <row r="11" spans="1:6" s="18" customFormat="1" ht="41.25" customHeight="1" x14ac:dyDescent="0.35">
      <c r="A11" s="140" t="s">
        <v>106</v>
      </c>
      <c r="B11" s="141"/>
      <c r="C11" s="141"/>
      <c r="D11" s="142"/>
      <c r="E11" s="87"/>
      <c r="F11" s="87"/>
    </row>
    <row r="12" spans="1:6" s="11" customFormat="1" ht="409.4" customHeight="1" x14ac:dyDescent="0.35">
      <c r="A12" s="11" t="s">
        <v>86</v>
      </c>
      <c r="B12" s="33" t="s">
        <v>94</v>
      </c>
      <c r="C12" s="50">
        <v>2</v>
      </c>
      <c r="D12" s="12" t="s">
        <v>196</v>
      </c>
      <c r="E12" s="33"/>
      <c r="F12" s="33"/>
    </row>
    <row r="13" spans="1:6" s="11" customFormat="1" ht="159.65" customHeight="1" x14ac:dyDescent="0.35">
      <c r="A13" s="12" t="s">
        <v>77</v>
      </c>
      <c r="B13" s="38" t="s">
        <v>85</v>
      </c>
      <c r="C13" s="50">
        <v>2</v>
      </c>
      <c r="D13" s="12" t="s">
        <v>197</v>
      </c>
      <c r="E13" s="33"/>
      <c r="F13" s="33"/>
    </row>
    <row r="14" spans="1:6" s="11" customFormat="1" ht="93" customHeight="1" x14ac:dyDescent="0.35">
      <c r="A14" s="12" t="s">
        <v>54</v>
      </c>
      <c r="B14" s="12" t="s">
        <v>113</v>
      </c>
      <c r="C14" s="50">
        <v>2</v>
      </c>
      <c r="D14" s="33" t="s">
        <v>198</v>
      </c>
      <c r="E14" s="33"/>
      <c r="F14" s="33"/>
    </row>
    <row r="15" spans="1:6" s="11" customFormat="1" ht="182.15" customHeight="1" x14ac:dyDescent="0.35">
      <c r="A15" s="12" t="s">
        <v>53</v>
      </c>
      <c r="B15" s="28" t="s">
        <v>122</v>
      </c>
      <c r="C15" s="50">
        <v>2</v>
      </c>
      <c r="D15" s="33" t="s">
        <v>199</v>
      </c>
      <c r="E15" s="33"/>
      <c r="F15" s="33"/>
    </row>
    <row r="16" spans="1:6" s="11" customFormat="1" ht="297.75" customHeight="1" x14ac:dyDescent="0.35">
      <c r="A16" s="28" t="s">
        <v>70</v>
      </c>
      <c r="B16" s="28" t="s">
        <v>118</v>
      </c>
      <c r="C16" s="50">
        <v>2</v>
      </c>
      <c r="E16" s="33" t="s">
        <v>200</v>
      </c>
      <c r="F16" s="33" t="s">
        <v>222</v>
      </c>
    </row>
    <row r="17" spans="1:6" s="11" customFormat="1" ht="261" customHeight="1" x14ac:dyDescent="0.35">
      <c r="A17" s="12" t="s">
        <v>87</v>
      </c>
      <c r="B17" s="33" t="s">
        <v>121</v>
      </c>
      <c r="C17" s="50">
        <v>2</v>
      </c>
      <c r="D17" s="33" t="s">
        <v>201</v>
      </c>
      <c r="E17" s="33" t="s">
        <v>227</v>
      </c>
      <c r="F17" s="33" t="s">
        <v>248</v>
      </c>
    </row>
    <row r="18" spans="1:6" s="11" customFormat="1" ht="69.75" customHeight="1" x14ac:dyDescent="0.35">
      <c r="A18" s="49" t="s">
        <v>89</v>
      </c>
      <c r="B18" s="49" t="s">
        <v>95</v>
      </c>
      <c r="C18" s="49"/>
      <c r="D18" s="49"/>
      <c r="E18" s="33"/>
      <c r="F18" s="33"/>
    </row>
    <row r="19" spans="1:6" s="11" customFormat="1" ht="46.5" customHeight="1" x14ac:dyDescent="0.35">
      <c r="A19" s="140" t="s">
        <v>107</v>
      </c>
      <c r="B19" s="141"/>
      <c r="C19" s="141"/>
      <c r="D19" s="142"/>
      <c r="E19" s="99"/>
      <c r="F19" s="99"/>
    </row>
    <row r="20" spans="1:6" s="11" customFormat="1" ht="167.25" customHeight="1" x14ac:dyDescent="0.35">
      <c r="A20" s="12" t="s">
        <v>52</v>
      </c>
      <c r="B20" s="33" t="s">
        <v>116</v>
      </c>
      <c r="C20" s="50">
        <v>2</v>
      </c>
      <c r="D20" s="12" t="s">
        <v>188</v>
      </c>
      <c r="E20" s="33"/>
      <c r="F20" s="33"/>
    </row>
    <row r="21" spans="1:6" s="37" customFormat="1" ht="66" customHeight="1" x14ac:dyDescent="0.35">
      <c r="A21" s="33" t="s">
        <v>56</v>
      </c>
      <c r="B21" s="33" t="s">
        <v>75</v>
      </c>
      <c r="C21" s="47">
        <v>2</v>
      </c>
      <c r="D21" s="33" t="s">
        <v>133</v>
      </c>
      <c r="E21" s="33"/>
      <c r="F21" s="33"/>
    </row>
    <row r="22" spans="1:6" s="11" customFormat="1" ht="63" customHeight="1" x14ac:dyDescent="0.35">
      <c r="A22" s="49" t="s">
        <v>90</v>
      </c>
      <c r="B22" s="49" t="s">
        <v>114</v>
      </c>
      <c r="C22" s="49" t="s">
        <v>132</v>
      </c>
      <c r="D22" s="49" t="s">
        <v>132</v>
      </c>
      <c r="E22" s="33"/>
      <c r="F22" s="33"/>
    </row>
    <row r="23" spans="1:6" s="19" customFormat="1" ht="36.75" customHeight="1" x14ac:dyDescent="0.35">
      <c r="A23" s="140" t="s">
        <v>108</v>
      </c>
      <c r="B23" s="141"/>
      <c r="C23" s="141"/>
      <c r="D23" s="142"/>
      <c r="E23" s="88"/>
      <c r="F23" s="88"/>
    </row>
    <row r="24" spans="1:6" s="11" customFormat="1" ht="318" customHeight="1" x14ac:dyDescent="0.35">
      <c r="A24" s="12" t="s">
        <v>51</v>
      </c>
      <c r="B24" s="12" t="s">
        <v>123</v>
      </c>
      <c r="C24" s="47">
        <v>2</v>
      </c>
      <c r="D24" s="33" t="s">
        <v>202</v>
      </c>
      <c r="E24" s="33"/>
      <c r="F24" s="33"/>
    </row>
    <row r="25" spans="1:6" s="11" customFormat="1" ht="172.5" customHeight="1" x14ac:dyDescent="0.35">
      <c r="A25" s="12" t="s">
        <v>50</v>
      </c>
      <c r="B25" s="33" t="s">
        <v>96</v>
      </c>
      <c r="C25" s="47">
        <v>2</v>
      </c>
      <c r="D25" s="33" t="s">
        <v>203</v>
      </c>
      <c r="E25" s="33"/>
      <c r="F25" s="33"/>
    </row>
    <row r="26" spans="1:6" s="37" customFormat="1" ht="67.5" customHeight="1" x14ac:dyDescent="0.35">
      <c r="A26" s="33" t="s">
        <v>59</v>
      </c>
      <c r="B26" s="36" t="s">
        <v>73</v>
      </c>
      <c r="C26" s="47">
        <v>2</v>
      </c>
      <c r="D26" s="33" t="s">
        <v>204</v>
      </c>
      <c r="E26" s="33"/>
      <c r="F26" s="33"/>
    </row>
    <row r="27" spans="1:6" s="11" customFormat="1" ht="183" customHeight="1" x14ac:dyDescent="0.35">
      <c r="A27" s="33" t="s">
        <v>74</v>
      </c>
      <c r="B27" s="44" t="s">
        <v>119</v>
      </c>
      <c r="C27" s="50">
        <v>2</v>
      </c>
      <c r="D27" s="33" t="s">
        <v>205</v>
      </c>
      <c r="E27" s="33"/>
      <c r="F27" s="33"/>
    </row>
    <row r="28" spans="1:6" s="11" customFormat="1" ht="37.5" customHeight="1" x14ac:dyDescent="0.35">
      <c r="A28" s="140" t="s">
        <v>109</v>
      </c>
      <c r="B28" s="141"/>
      <c r="C28" s="141"/>
      <c r="D28" s="142"/>
      <c r="E28" s="89"/>
      <c r="F28" s="89"/>
    </row>
    <row r="29" spans="1:6" s="11" customFormat="1" ht="195" customHeight="1" x14ac:dyDescent="0.35">
      <c r="A29" s="12" t="s">
        <v>31</v>
      </c>
      <c r="B29" s="33" t="s">
        <v>72</v>
      </c>
      <c r="C29" s="50">
        <v>2</v>
      </c>
      <c r="D29" s="33" t="s">
        <v>206</v>
      </c>
      <c r="E29" s="33"/>
      <c r="F29" s="33"/>
    </row>
    <row r="30" spans="1:6" s="11" customFormat="1" ht="136.5" customHeight="1" x14ac:dyDescent="0.35">
      <c r="A30" s="12" t="s">
        <v>57</v>
      </c>
      <c r="B30" s="12" t="s">
        <v>115</v>
      </c>
      <c r="C30" s="50">
        <v>2</v>
      </c>
      <c r="D30" s="12" t="s">
        <v>180</v>
      </c>
      <c r="E30" s="33" t="s">
        <v>207</v>
      </c>
      <c r="F30" s="33" t="s">
        <v>223</v>
      </c>
    </row>
    <row r="31" spans="1:6" s="11" customFormat="1" ht="336" customHeight="1" x14ac:dyDescent="0.35">
      <c r="A31" s="12" t="s">
        <v>88</v>
      </c>
      <c r="B31" s="12" t="s">
        <v>120</v>
      </c>
      <c r="C31" s="50">
        <v>2</v>
      </c>
      <c r="D31" s="12" t="s">
        <v>208</v>
      </c>
      <c r="E31" s="33"/>
      <c r="F31" s="33" t="s">
        <v>225</v>
      </c>
    </row>
    <row r="32" spans="1:6" s="11" customFormat="1" ht="72.5" x14ac:dyDescent="0.35">
      <c r="A32" s="49" t="s">
        <v>91</v>
      </c>
      <c r="B32" s="49" t="s">
        <v>71</v>
      </c>
      <c r="C32" s="49"/>
      <c r="D32" s="49"/>
      <c r="E32" s="12"/>
      <c r="F32" s="12"/>
    </row>
    <row r="33" spans="1:6" s="11" customFormat="1" x14ac:dyDescent="0.35">
      <c r="A33" s="12"/>
      <c r="B33" s="12"/>
      <c r="C33" s="12"/>
      <c r="D33" s="12"/>
      <c r="E33" s="12"/>
      <c r="F33" s="12"/>
    </row>
    <row r="34" spans="1:6" s="11" customFormat="1" ht="32.25" customHeight="1" x14ac:dyDescent="0.35">
      <c r="A34" s="140" t="s">
        <v>110</v>
      </c>
      <c r="B34" s="141"/>
      <c r="C34" s="141"/>
      <c r="D34" s="142"/>
      <c r="E34" s="40"/>
      <c r="F34" s="40"/>
    </row>
    <row r="35" spans="1:6" s="11" customFormat="1" ht="47.15" customHeight="1" x14ac:dyDescent="0.35">
      <c r="A35" s="53" t="s">
        <v>92</v>
      </c>
      <c r="B35" s="49"/>
      <c r="C35" s="49"/>
      <c r="D35" s="49"/>
      <c r="E35" s="49"/>
      <c r="F35" s="49"/>
    </row>
    <row r="36" spans="1:6" s="11" customFormat="1" ht="18" customHeight="1" x14ac:dyDescent="0.35">
      <c r="A36" s="39"/>
      <c r="B36" s="12"/>
      <c r="C36" s="12"/>
      <c r="D36" s="12"/>
      <c r="E36" s="41"/>
      <c r="F36" s="41"/>
    </row>
    <row r="37" spans="1:6" s="11" customFormat="1" ht="33" customHeight="1" x14ac:dyDescent="0.35">
      <c r="A37" s="126" t="s">
        <v>32</v>
      </c>
      <c r="B37" s="127"/>
      <c r="C37" s="127"/>
      <c r="D37" s="127"/>
      <c r="E37" s="128"/>
    </row>
    <row r="38" spans="1:6" s="11" customFormat="1" ht="33.65" customHeight="1" x14ac:dyDescent="0.35">
      <c r="A38" s="20" t="s">
        <v>216</v>
      </c>
      <c r="B38" s="26"/>
      <c r="C38" s="98" t="s">
        <v>224</v>
      </c>
      <c r="D38" s="129" t="s">
        <v>221</v>
      </c>
      <c r="E38" s="130"/>
    </row>
    <row r="39" spans="1:6" s="11" customFormat="1" ht="84" customHeight="1" x14ac:dyDescent="0.35">
      <c r="A39" s="134" t="s">
        <v>33</v>
      </c>
      <c r="B39" s="131" t="s">
        <v>217</v>
      </c>
      <c r="C39" s="132"/>
      <c r="D39" s="132"/>
      <c r="E39" s="133"/>
    </row>
    <row r="40" spans="1:6" s="11" customFormat="1" ht="104.15" customHeight="1" x14ac:dyDescent="0.35">
      <c r="A40" s="135"/>
      <c r="B40" s="131" t="s">
        <v>218</v>
      </c>
      <c r="C40" s="132"/>
      <c r="D40" s="132"/>
      <c r="E40" s="133"/>
    </row>
    <row r="41" spans="1:6" s="11" customFormat="1" ht="374.4" customHeight="1" x14ac:dyDescent="0.35">
      <c r="A41" s="136"/>
      <c r="B41" s="137" t="s">
        <v>219</v>
      </c>
      <c r="C41" s="138"/>
      <c r="D41" s="138"/>
      <c r="E41" s="139"/>
    </row>
    <row r="42" spans="1:6" s="11" customFormat="1" ht="34.5" customHeight="1" x14ac:dyDescent="0.35">
      <c r="A42" s="126" t="s">
        <v>34</v>
      </c>
      <c r="B42" s="127"/>
      <c r="C42" s="127"/>
      <c r="D42" s="127"/>
      <c r="E42" s="128"/>
    </row>
    <row r="43" spans="1:6" s="11" customFormat="1" ht="34.5" customHeight="1" x14ac:dyDescent="0.35">
      <c r="A43" s="20" t="s">
        <v>35</v>
      </c>
      <c r="B43" s="143" t="s">
        <v>104</v>
      </c>
      <c r="C43" s="144"/>
      <c r="D43" s="144"/>
      <c r="E43" s="145"/>
    </row>
    <row r="44" spans="1:6" s="11" customFormat="1" ht="114" customHeight="1" x14ac:dyDescent="0.35">
      <c r="A44" s="20" t="s">
        <v>36</v>
      </c>
      <c r="B44" s="102" t="s">
        <v>247</v>
      </c>
      <c r="C44" s="121"/>
      <c r="D44" s="121"/>
      <c r="E44" s="122"/>
    </row>
    <row r="45" spans="1:6" s="11" customFormat="1" ht="42.75" customHeight="1" x14ac:dyDescent="0.35">
      <c r="A45" s="32" t="s">
        <v>58</v>
      </c>
      <c r="B45" s="123" t="s">
        <v>67</v>
      </c>
      <c r="C45" s="124"/>
      <c r="D45" s="124"/>
      <c r="E45" s="125"/>
    </row>
    <row r="46" spans="1:6" s="11" customFormat="1" x14ac:dyDescent="0.35"/>
    <row r="47" spans="1:6" s="11" customFormat="1" x14ac:dyDescent="0.35"/>
    <row r="48" spans="1:6" s="11" customFormat="1" x14ac:dyDescent="0.35"/>
    <row r="49" s="11" customFormat="1" x14ac:dyDescent="0.35"/>
    <row r="50" s="11" customFormat="1" x14ac:dyDescent="0.35"/>
    <row r="51" s="11" customFormat="1" x14ac:dyDescent="0.35"/>
    <row r="52" s="11" customFormat="1" x14ac:dyDescent="0.35"/>
    <row r="53" s="11" customFormat="1" x14ac:dyDescent="0.35"/>
    <row r="54" s="11" customFormat="1" x14ac:dyDescent="0.35"/>
    <row r="55" s="11" customFormat="1" x14ac:dyDescent="0.35"/>
    <row r="56" s="11" customFormat="1" x14ac:dyDescent="0.35"/>
    <row r="57" s="11" customFormat="1" x14ac:dyDescent="0.35"/>
    <row r="58" s="11" customFormat="1" x14ac:dyDescent="0.35"/>
    <row r="59" s="11" customFormat="1" x14ac:dyDescent="0.35"/>
    <row r="60" s="11" customFormat="1" x14ac:dyDescent="0.35"/>
    <row r="61" s="11" customFormat="1" x14ac:dyDescent="0.35"/>
    <row r="62" s="11" customFormat="1" x14ac:dyDescent="0.35"/>
    <row r="63" s="11" customFormat="1" x14ac:dyDescent="0.35"/>
    <row r="64" s="11" customFormat="1" x14ac:dyDescent="0.35"/>
    <row r="65" s="11" customFormat="1" x14ac:dyDescent="0.35"/>
    <row r="66" s="11" customFormat="1" x14ac:dyDescent="0.35"/>
    <row r="67" s="11" customFormat="1" x14ac:dyDescent="0.35"/>
    <row r="68" s="11" customFormat="1" x14ac:dyDescent="0.35"/>
    <row r="69" s="11" customFormat="1" x14ac:dyDescent="0.35"/>
    <row r="70" s="11" customFormat="1" x14ac:dyDescent="0.35"/>
    <row r="71" s="11" customFormat="1" x14ac:dyDescent="0.35"/>
    <row r="72" s="11" customFormat="1" x14ac:dyDescent="0.35"/>
    <row r="73" s="10" customFormat="1" x14ac:dyDescent="0.35"/>
    <row r="74" s="10" customFormat="1" x14ac:dyDescent="0.35"/>
    <row r="75" s="10" customFormat="1" x14ac:dyDescent="0.35"/>
    <row r="76" s="10" customFormat="1" x14ac:dyDescent="0.35"/>
    <row r="77" s="10" customFormat="1" x14ac:dyDescent="0.35"/>
    <row r="78" s="10" customFormat="1" x14ac:dyDescent="0.35"/>
  </sheetData>
  <mergeCells count="17">
    <mergeCell ref="A1:D1"/>
    <mergeCell ref="A7:D7"/>
    <mergeCell ref="A11:D11"/>
    <mergeCell ref="B43:E43"/>
    <mergeCell ref="A37:E37"/>
    <mergeCell ref="A19:D19"/>
    <mergeCell ref="A23:D23"/>
    <mergeCell ref="A28:D28"/>
    <mergeCell ref="A34:D34"/>
    <mergeCell ref="B44:E44"/>
    <mergeCell ref="B45:E45"/>
    <mergeCell ref="A42:E42"/>
    <mergeCell ref="D38:E38"/>
    <mergeCell ref="B39:E39"/>
    <mergeCell ref="A39:A41"/>
    <mergeCell ref="B40:E40"/>
    <mergeCell ref="B41:E41"/>
  </mergeCells>
  <pageMargins left="0.7" right="0.7" top="0.75" bottom="0.75" header="0.3" footer="0.3"/>
  <pageSetup paperSize="9" scale="1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8"/>
  <sheetViews>
    <sheetView tabSelected="1" topLeftCell="A13" zoomScale="57" zoomScaleNormal="57" workbookViewId="0">
      <selection activeCell="B16" sqref="B16"/>
    </sheetView>
  </sheetViews>
  <sheetFormatPr baseColWidth="10" defaultRowHeight="14.5" x14ac:dyDescent="0.35"/>
  <cols>
    <col min="1" max="1" width="37.453125" style="10" customWidth="1"/>
    <col min="2" max="2" width="51.08984375" customWidth="1"/>
    <col min="3" max="3" width="13.453125" customWidth="1"/>
    <col min="4" max="4" width="13.453125" hidden="1" customWidth="1"/>
    <col min="5" max="5" width="18" style="90" customWidth="1"/>
    <col min="6" max="6" width="57.08984375" customWidth="1"/>
    <col min="7" max="7" width="108.453125" customWidth="1"/>
    <col min="8" max="8" width="34.54296875" customWidth="1"/>
    <col min="9" max="9" width="17" customWidth="1"/>
    <col min="10" max="10" width="17.54296875" customWidth="1"/>
    <col min="11" max="11" width="17" customWidth="1"/>
    <col min="12" max="12" width="15.453125" customWidth="1"/>
    <col min="13" max="13" width="29.36328125" customWidth="1"/>
  </cols>
  <sheetData>
    <row r="1" spans="1:12" ht="56.25" customHeight="1" x14ac:dyDescent="0.35">
      <c r="A1" s="22" t="s">
        <v>40</v>
      </c>
      <c r="B1" s="22" t="s">
        <v>124</v>
      </c>
      <c r="C1" s="22" t="s">
        <v>41</v>
      </c>
      <c r="D1" s="22" t="s">
        <v>42</v>
      </c>
      <c r="E1" s="22" t="s">
        <v>43</v>
      </c>
      <c r="F1" s="22" t="s">
        <v>49</v>
      </c>
      <c r="G1" s="23" t="s">
        <v>44</v>
      </c>
      <c r="H1" s="23" t="s">
        <v>45</v>
      </c>
      <c r="I1" s="23" t="s">
        <v>48</v>
      </c>
      <c r="J1" s="23" t="s">
        <v>46</v>
      </c>
      <c r="K1" s="23" t="s">
        <v>76</v>
      </c>
      <c r="L1" s="23" t="s">
        <v>47</v>
      </c>
    </row>
    <row r="2" spans="1:12" s="58" customFormat="1" ht="58" x14ac:dyDescent="0.35">
      <c r="A2" s="55" t="s">
        <v>134</v>
      </c>
      <c r="B2" s="56">
        <f>B3+B4+B5</f>
        <v>1355338</v>
      </c>
      <c r="C2" s="56">
        <f t="shared" ref="C2:D2" si="0">C3+C4+C5</f>
        <v>0</v>
      </c>
      <c r="D2" s="56">
        <f t="shared" si="0"/>
        <v>0</v>
      </c>
      <c r="E2" s="56"/>
      <c r="F2" s="56"/>
      <c r="G2" s="56"/>
      <c r="H2" s="56"/>
      <c r="I2" s="56"/>
      <c r="J2" s="56"/>
      <c r="K2" s="56"/>
      <c r="L2" s="57"/>
    </row>
    <row r="3" spans="1:12" ht="348.75" customHeight="1" x14ac:dyDescent="0.35">
      <c r="A3" s="54" t="s">
        <v>135</v>
      </c>
      <c r="B3" s="21">
        <v>473000</v>
      </c>
      <c r="C3" s="21">
        <v>0</v>
      </c>
      <c r="D3" s="21">
        <v>0</v>
      </c>
      <c r="E3" s="92">
        <v>0.1651</v>
      </c>
      <c r="F3" s="21" t="s">
        <v>230</v>
      </c>
      <c r="G3" s="93" t="s">
        <v>231</v>
      </c>
      <c r="H3" s="21" t="s">
        <v>136</v>
      </c>
      <c r="I3" s="21" t="s">
        <v>137</v>
      </c>
      <c r="J3" s="21" t="s">
        <v>138</v>
      </c>
      <c r="K3" s="21" t="s">
        <v>139</v>
      </c>
      <c r="L3" s="21" t="s">
        <v>140</v>
      </c>
    </row>
    <row r="4" spans="1:12" ht="279" customHeight="1" x14ac:dyDescent="0.35">
      <c r="A4" s="54" t="s">
        <v>228</v>
      </c>
      <c r="B4" s="21">
        <v>322338</v>
      </c>
      <c r="C4" s="21">
        <v>0</v>
      </c>
      <c r="D4" s="21">
        <v>0</v>
      </c>
      <c r="E4" s="92">
        <v>0.1125</v>
      </c>
      <c r="F4" s="21" t="s">
        <v>232</v>
      </c>
      <c r="G4" s="21" t="s">
        <v>233</v>
      </c>
      <c r="H4" s="21" t="s">
        <v>136</v>
      </c>
      <c r="I4" s="85" t="s">
        <v>209</v>
      </c>
      <c r="J4" s="21" t="s">
        <v>141</v>
      </c>
      <c r="K4" s="21" t="s">
        <v>142</v>
      </c>
      <c r="L4" s="21" t="s">
        <v>143</v>
      </c>
    </row>
    <row r="5" spans="1:12" ht="286.5" customHeight="1" x14ac:dyDescent="0.35">
      <c r="A5" s="54" t="s">
        <v>144</v>
      </c>
      <c r="B5" s="21">
        <v>560000</v>
      </c>
      <c r="C5" s="21">
        <v>0</v>
      </c>
      <c r="D5" s="21">
        <v>0</v>
      </c>
      <c r="E5" s="92">
        <v>0.19539999999999999</v>
      </c>
      <c r="F5" s="21" t="s">
        <v>234</v>
      </c>
      <c r="G5" s="93" t="s">
        <v>235</v>
      </c>
      <c r="H5" s="21" t="s">
        <v>136</v>
      </c>
      <c r="I5" s="21" t="s">
        <v>137</v>
      </c>
      <c r="J5" s="52" t="s">
        <v>141</v>
      </c>
      <c r="K5" s="21" t="s">
        <v>145</v>
      </c>
      <c r="L5" s="21" t="s">
        <v>146</v>
      </c>
    </row>
    <row r="6" spans="1:12" s="78" customFormat="1" ht="43.5" x14ac:dyDescent="0.35">
      <c r="A6" s="59" t="s">
        <v>147</v>
      </c>
      <c r="B6" s="76">
        <f>B7+B8</f>
        <v>0</v>
      </c>
      <c r="C6" s="76">
        <f t="shared" ref="C6:D6" si="1">C7+C8</f>
        <v>374216</v>
      </c>
      <c r="D6" s="76">
        <f t="shared" si="1"/>
        <v>0</v>
      </c>
      <c r="E6" s="76"/>
      <c r="F6" s="76"/>
      <c r="G6" s="76"/>
      <c r="H6" s="76"/>
      <c r="I6" s="76"/>
      <c r="J6" s="76"/>
      <c r="K6" s="76"/>
      <c r="L6" s="77"/>
    </row>
    <row r="7" spans="1:12" ht="253.5" customHeight="1" x14ac:dyDescent="0.35">
      <c r="A7" s="60" t="s">
        <v>148</v>
      </c>
      <c r="B7" s="21">
        <v>0</v>
      </c>
      <c r="C7" s="21">
        <v>134216</v>
      </c>
      <c r="D7" s="21">
        <v>0</v>
      </c>
      <c r="E7" s="92">
        <v>4.6800000000000001E-2</v>
      </c>
      <c r="F7" s="21" t="s">
        <v>236</v>
      </c>
      <c r="G7" s="21" t="s">
        <v>237</v>
      </c>
      <c r="H7" s="21" t="s">
        <v>149</v>
      </c>
      <c r="I7" s="21" t="s">
        <v>150</v>
      </c>
      <c r="J7" s="21"/>
      <c r="K7" s="21" t="s">
        <v>151</v>
      </c>
      <c r="L7" s="24" t="s">
        <v>152</v>
      </c>
    </row>
    <row r="8" spans="1:12" ht="357.75" customHeight="1" x14ac:dyDescent="0.35">
      <c r="A8" s="60" t="s">
        <v>153</v>
      </c>
      <c r="B8" s="21">
        <v>0</v>
      </c>
      <c r="C8" s="21">
        <v>240000</v>
      </c>
      <c r="D8" s="21">
        <v>0</v>
      </c>
      <c r="E8" s="92">
        <v>8.3799999999999999E-2</v>
      </c>
      <c r="F8" s="21" t="s">
        <v>238</v>
      </c>
      <c r="G8" s="21" t="s">
        <v>239</v>
      </c>
      <c r="H8" s="21" t="s">
        <v>168</v>
      </c>
      <c r="I8" s="21" t="s">
        <v>155</v>
      </c>
      <c r="J8" s="21"/>
      <c r="K8" s="21" t="s">
        <v>156</v>
      </c>
      <c r="L8" s="24" t="s">
        <v>157</v>
      </c>
    </row>
    <row r="9" spans="1:12" s="64" customFormat="1" ht="43.5" x14ac:dyDescent="0.35">
      <c r="A9" s="61" t="s">
        <v>158</v>
      </c>
      <c r="B9" s="79">
        <f>B10+B11</f>
        <v>685691</v>
      </c>
      <c r="C9" s="79">
        <v>0</v>
      </c>
      <c r="D9" s="79" t="e">
        <f>D10+D11+#REF!</f>
        <v>#REF!</v>
      </c>
      <c r="E9" s="62"/>
      <c r="F9" s="62"/>
      <c r="G9" s="62"/>
      <c r="H9" s="62"/>
      <c r="I9" s="62"/>
      <c r="J9" s="62"/>
      <c r="K9" s="62"/>
      <c r="L9" s="63"/>
    </row>
    <row r="10" spans="1:12" ht="333.65" customHeight="1" x14ac:dyDescent="0.35">
      <c r="A10" s="65" t="s">
        <v>229</v>
      </c>
      <c r="B10" s="21">
        <v>325691</v>
      </c>
      <c r="C10" s="21">
        <v>0</v>
      </c>
      <c r="D10" s="21">
        <v>0</v>
      </c>
      <c r="E10" s="92">
        <v>0.1137</v>
      </c>
      <c r="F10" s="21" t="s">
        <v>240</v>
      </c>
      <c r="G10" s="21" t="s">
        <v>241</v>
      </c>
      <c r="H10" s="21" t="s">
        <v>159</v>
      </c>
      <c r="I10" s="21" t="s">
        <v>160</v>
      </c>
      <c r="J10" s="21" t="s">
        <v>161</v>
      </c>
      <c r="K10" s="21" t="s">
        <v>162</v>
      </c>
      <c r="L10" s="24" t="s">
        <v>163</v>
      </c>
    </row>
    <row r="11" spans="1:12" ht="225.75" customHeight="1" x14ac:dyDescent="0.35">
      <c r="A11" s="65" t="s">
        <v>164</v>
      </c>
      <c r="B11" s="51">
        <v>360000</v>
      </c>
      <c r="C11" s="21">
        <v>0</v>
      </c>
      <c r="D11" s="21">
        <v>0</v>
      </c>
      <c r="E11" s="92">
        <v>0.12559999999999999</v>
      </c>
      <c r="F11" s="21" t="s">
        <v>242</v>
      </c>
      <c r="G11" s="21" t="s">
        <v>243</v>
      </c>
      <c r="H11" s="21" t="s">
        <v>168</v>
      </c>
      <c r="I11" s="21" t="s">
        <v>165</v>
      </c>
      <c r="J11" s="21" t="s">
        <v>161</v>
      </c>
      <c r="K11" s="21" t="s">
        <v>166</v>
      </c>
      <c r="L11" s="24" t="s">
        <v>167</v>
      </c>
    </row>
    <row r="12" spans="1:12" s="69" customFormat="1" x14ac:dyDescent="0.35">
      <c r="A12" s="66" t="s">
        <v>226</v>
      </c>
      <c r="B12" s="67">
        <f>B13+B14</f>
        <v>40000</v>
      </c>
      <c r="C12" s="67">
        <f t="shared" ref="C12:D12" si="2">C13+C14</f>
        <v>40000</v>
      </c>
      <c r="D12" s="67">
        <f t="shared" si="2"/>
        <v>0</v>
      </c>
      <c r="E12" s="67"/>
      <c r="F12" s="67"/>
      <c r="G12" s="67"/>
      <c r="H12" s="67"/>
      <c r="I12" s="67"/>
      <c r="J12" s="67"/>
      <c r="K12" s="67"/>
      <c r="L12" s="68"/>
    </row>
    <row r="13" spans="1:12" ht="136.4" customHeight="1" x14ac:dyDescent="0.35">
      <c r="A13" s="70" t="s">
        <v>170</v>
      </c>
      <c r="B13" s="52">
        <v>0</v>
      </c>
      <c r="C13" s="21">
        <v>40000</v>
      </c>
      <c r="D13" s="21">
        <v>0</v>
      </c>
      <c r="E13" s="92">
        <v>1.4E-2</v>
      </c>
      <c r="F13" s="21" t="s">
        <v>244</v>
      </c>
      <c r="G13" s="21" t="s">
        <v>171</v>
      </c>
      <c r="H13" s="21" t="s">
        <v>183</v>
      </c>
      <c r="I13" s="21" t="s">
        <v>172</v>
      </c>
      <c r="J13" s="21" t="s">
        <v>161</v>
      </c>
      <c r="K13" s="21" t="s">
        <v>173</v>
      </c>
      <c r="L13" s="24" t="s">
        <v>174</v>
      </c>
    </row>
    <row r="14" spans="1:12" ht="123" customHeight="1" x14ac:dyDescent="0.35">
      <c r="A14" s="70" t="s">
        <v>169</v>
      </c>
      <c r="B14" s="21">
        <v>40000</v>
      </c>
      <c r="C14" s="21">
        <v>0</v>
      </c>
      <c r="D14" s="21">
        <v>0</v>
      </c>
      <c r="E14" s="92">
        <v>1.4E-2</v>
      </c>
      <c r="F14" s="21" t="s">
        <v>175</v>
      </c>
      <c r="G14" s="21" t="s">
        <v>176</v>
      </c>
      <c r="H14" s="21" t="s">
        <v>154</v>
      </c>
      <c r="I14" s="21" t="s">
        <v>177</v>
      </c>
      <c r="J14" s="21" t="s">
        <v>161</v>
      </c>
      <c r="K14" s="21" t="s">
        <v>173</v>
      </c>
      <c r="L14" s="24" t="s">
        <v>174</v>
      </c>
    </row>
    <row r="15" spans="1:12" s="73" customFormat="1" ht="409.6" customHeight="1" x14ac:dyDescent="0.35">
      <c r="A15" s="74" t="s">
        <v>178</v>
      </c>
      <c r="B15" s="71">
        <v>0</v>
      </c>
      <c r="C15" s="71">
        <v>370000</v>
      </c>
      <c r="D15" s="71">
        <v>0</v>
      </c>
      <c r="E15" s="92">
        <v>0.12909999999999999</v>
      </c>
      <c r="F15" s="71" t="s">
        <v>179</v>
      </c>
      <c r="G15" s="75" t="s">
        <v>184</v>
      </c>
      <c r="H15" s="71" t="s">
        <v>185</v>
      </c>
      <c r="I15" s="71" t="s">
        <v>186</v>
      </c>
      <c r="J15" s="71" t="s">
        <v>161</v>
      </c>
      <c r="K15" s="71" t="s">
        <v>187</v>
      </c>
      <c r="L15" s="72" t="s">
        <v>174</v>
      </c>
    </row>
    <row r="16" spans="1:12" ht="18.5" customHeight="1" x14ac:dyDescent="0.35">
      <c r="B16" s="147">
        <f>SUM(B2+B6+B9+B12)</f>
        <v>2081029</v>
      </c>
      <c r="C16" s="147">
        <f>SUM(C2+C6+C9+C12+C15)</f>
        <v>784216</v>
      </c>
      <c r="D16" s="84" t="e">
        <f t="shared" ref="C16:D16" si="3">SUM(D2+D6+D9+D12)</f>
        <v>#REF!</v>
      </c>
      <c r="E16" s="73"/>
    </row>
    <row r="17" spans="2:5" x14ac:dyDescent="0.35">
      <c r="B17" s="148">
        <f>SUM(B16+C16)</f>
        <v>2865245</v>
      </c>
      <c r="C17" s="146"/>
      <c r="E17" s="73"/>
    </row>
    <row r="18" spans="2:5" x14ac:dyDescent="0.35">
      <c r="B18" s="84"/>
      <c r="E18" s="73"/>
    </row>
    <row r="19" spans="2:5" x14ac:dyDescent="0.35">
      <c r="E19" s="73"/>
    </row>
    <row r="20" spans="2:5" x14ac:dyDescent="0.35">
      <c r="E20" s="73"/>
    </row>
    <row r="21" spans="2:5" x14ac:dyDescent="0.35">
      <c r="E21" s="73"/>
    </row>
    <row r="22" spans="2:5" x14ac:dyDescent="0.35">
      <c r="E22" s="73"/>
    </row>
    <row r="23" spans="2:5" x14ac:dyDescent="0.35">
      <c r="E23" s="73"/>
    </row>
    <row r="24" spans="2:5" x14ac:dyDescent="0.35">
      <c r="E24" s="73"/>
    </row>
    <row r="25" spans="2:5" x14ac:dyDescent="0.35">
      <c r="E25" s="73"/>
    </row>
    <row r="26" spans="2:5" x14ac:dyDescent="0.35">
      <c r="E26" s="73"/>
    </row>
    <row r="27" spans="2:5" x14ac:dyDescent="0.35">
      <c r="E27" s="73"/>
    </row>
    <row r="28" spans="2:5" x14ac:dyDescent="0.35">
      <c r="E28" s="73"/>
    </row>
    <row r="29" spans="2:5" x14ac:dyDescent="0.35">
      <c r="E29" s="73"/>
    </row>
    <row r="30" spans="2:5" x14ac:dyDescent="0.35">
      <c r="E30" s="73"/>
    </row>
    <row r="31" spans="2:5" x14ac:dyDescent="0.35">
      <c r="E31" s="73"/>
    </row>
    <row r="32" spans="2:5" x14ac:dyDescent="0.35">
      <c r="E32" s="73"/>
    </row>
    <row r="33" spans="5:5" x14ac:dyDescent="0.35">
      <c r="E33" s="73"/>
    </row>
    <row r="34" spans="5:5" x14ac:dyDescent="0.35">
      <c r="E34" s="73"/>
    </row>
    <row r="35" spans="5:5" x14ac:dyDescent="0.35">
      <c r="E35" s="73"/>
    </row>
    <row r="36" spans="5:5" x14ac:dyDescent="0.35">
      <c r="E36" s="73"/>
    </row>
    <row r="37" spans="5:5" x14ac:dyDescent="0.35">
      <c r="E37" s="73"/>
    </row>
    <row r="38" spans="5:5" x14ac:dyDescent="0.35">
      <c r="E38" s="73"/>
    </row>
    <row r="39" spans="5:5" x14ac:dyDescent="0.35">
      <c r="E39" s="73"/>
    </row>
    <row r="40" spans="5:5" x14ac:dyDescent="0.35">
      <c r="E40" s="73"/>
    </row>
    <row r="41" spans="5:5" x14ac:dyDescent="0.35">
      <c r="E41" s="73"/>
    </row>
    <row r="42" spans="5:5" x14ac:dyDescent="0.35">
      <c r="E42" s="73"/>
    </row>
    <row r="43" spans="5:5" x14ac:dyDescent="0.35">
      <c r="E43" s="73"/>
    </row>
    <row r="44" spans="5:5" x14ac:dyDescent="0.35">
      <c r="E44" s="73"/>
    </row>
    <row r="45" spans="5:5" x14ac:dyDescent="0.35">
      <c r="E45" s="73"/>
    </row>
    <row r="46" spans="5:5" x14ac:dyDescent="0.35">
      <c r="E46" s="73"/>
    </row>
    <row r="47" spans="5:5" x14ac:dyDescent="0.35">
      <c r="E47" s="73"/>
    </row>
    <row r="48" spans="5:5" x14ac:dyDescent="0.35">
      <c r="E48" s="73"/>
    </row>
    <row r="49" spans="5:5" x14ac:dyDescent="0.35">
      <c r="E49" s="73"/>
    </row>
    <row r="50" spans="5:5" x14ac:dyDescent="0.35">
      <c r="E50" s="73"/>
    </row>
    <row r="51" spans="5:5" x14ac:dyDescent="0.35">
      <c r="E51" s="73"/>
    </row>
    <row r="52" spans="5:5" x14ac:dyDescent="0.35">
      <c r="E52" s="73"/>
    </row>
    <row r="53" spans="5:5" x14ac:dyDescent="0.35">
      <c r="E53" s="73"/>
    </row>
    <row r="54" spans="5:5" x14ac:dyDescent="0.35">
      <c r="E54" s="73"/>
    </row>
    <row r="55" spans="5:5" x14ac:dyDescent="0.35">
      <c r="E55" s="73"/>
    </row>
    <row r="56" spans="5:5" x14ac:dyDescent="0.35">
      <c r="E56" s="73"/>
    </row>
    <row r="57" spans="5:5" x14ac:dyDescent="0.35">
      <c r="E57" s="73"/>
    </row>
    <row r="58" spans="5:5" x14ac:dyDescent="0.35">
      <c r="E58" s="73"/>
    </row>
    <row r="59" spans="5:5" x14ac:dyDescent="0.35">
      <c r="E59" s="73"/>
    </row>
    <row r="60" spans="5:5" x14ac:dyDescent="0.35">
      <c r="E60" s="73"/>
    </row>
    <row r="61" spans="5:5" x14ac:dyDescent="0.35">
      <c r="E61" s="73"/>
    </row>
    <row r="62" spans="5:5" x14ac:dyDescent="0.35">
      <c r="E62" s="73"/>
    </row>
    <row r="63" spans="5:5" x14ac:dyDescent="0.35">
      <c r="E63" s="73"/>
    </row>
    <row r="64" spans="5:5" x14ac:dyDescent="0.35">
      <c r="E64" s="73"/>
    </row>
    <row r="65" spans="5:5" x14ac:dyDescent="0.35">
      <c r="E65" s="73"/>
    </row>
    <row r="66" spans="5:5" x14ac:dyDescent="0.35">
      <c r="E66" s="73"/>
    </row>
    <row r="67" spans="5:5" x14ac:dyDescent="0.35">
      <c r="E67" s="73"/>
    </row>
    <row r="68" spans="5:5" x14ac:dyDescent="0.35">
      <c r="E68" s="73"/>
    </row>
    <row r="69" spans="5:5" x14ac:dyDescent="0.35">
      <c r="E69" s="73"/>
    </row>
    <row r="70" spans="5:5" x14ac:dyDescent="0.35">
      <c r="E70" s="73"/>
    </row>
    <row r="71" spans="5:5" x14ac:dyDescent="0.35">
      <c r="E71" s="73"/>
    </row>
    <row r="72" spans="5:5" x14ac:dyDescent="0.35">
      <c r="E72" s="73"/>
    </row>
    <row r="73" spans="5:5" x14ac:dyDescent="0.35">
      <c r="E73" s="73"/>
    </row>
    <row r="74" spans="5:5" x14ac:dyDescent="0.35">
      <c r="E74" s="73"/>
    </row>
    <row r="75" spans="5:5" x14ac:dyDescent="0.35">
      <c r="E75" s="73"/>
    </row>
    <row r="76" spans="5:5" x14ac:dyDescent="0.35">
      <c r="E76" s="73"/>
    </row>
    <row r="77" spans="5:5" x14ac:dyDescent="0.35">
      <c r="E77" s="73"/>
    </row>
    <row r="78" spans="5:5" x14ac:dyDescent="0.35">
      <c r="E78" s="73"/>
    </row>
    <row r="79" spans="5:5" x14ac:dyDescent="0.35">
      <c r="E79" s="73"/>
    </row>
    <row r="80" spans="5:5" x14ac:dyDescent="0.35">
      <c r="E80" s="73"/>
    </row>
    <row r="81" spans="5:5" x14ac:dyDescent="0.35">
      <c r="E81" s="73"/>
    </row>
    <row r="82" spans="5:5" x14ac:dyDescent="0.35">
      <c r="E82" s="73"/>
    </row>
    <row r="83" spans="5:5" x14ac:dyDescent="0.35">
      <c r="E83" s="73"/>
    </row>
    <row r="84" spans="5:5" x14ac:dyDescent="0.35">
      <c r="E84" s="73"/>
    </row>
    <row r="85" spans="5:5" x14ac:dyDescent="0.35">
      <c r="E85" s="73"/>
    </row>
    <row r="86" spans="5:5" x14ac:dyDescent="0.35">
      <c r="E86" s="73"/>
    </row>
    <row r="87" spans="5:5" x14ac:dyDescent="0.35">
      <c r="E87" s="73"/>
    </row>
    <row r="88" spans="5:5" x14ac:dyDescent="0.35">
      <c r="E88" s="73"/>
    </row>
    <row r="89" spans="5:5" x14ac:dyDescent="0.35">
      <c r="E89" s="73"/>
    </row>
    <row r="90" spans="5:5" x14ac:dyDescent="0.35">
      <c r="E90" s="73"/>
    </row>
    <row r="91" spans="5:5" x14ac:dyDescent="0.35">
      <c r="E91" s="73"/>
    </row>
    <row r="92" spans="5:5" x14ac:dyDescent="0.35">
      <c r="E92" s="73"/>
    </row>
    <row r="93" spans="5:5" x14ac:dyDescent="0.35">
      <c r="E93" s="73"/>
    </row>
    <row r="94" spans="5:5" x14ac:dyDescent="0.35">
      <c r="E94" s="73"/>
    </row>
    <row r="95" spans="5:5" x14ac:dyDescent="0.35">
      <c r="E95" s="73"/>
    </row>
    <row r="96" spans="5:5" x14ac:dyDescent="0.35">
      <c r="E96" s="73"/>
    </row>
    <row r="97" spans="5:5" x14ac:dyDescent="0.35">
      <c r="E97" s="73"/>
    </row>
    <row r="98" spans="5:5" x14ac:dyDescent="0.35">
      <c r="E98" s="73"/>
    </row>
    <row r="99" spans="5:5" x14ac:dyDescent="0.35">
      <c r="E99" s="73"/>
    </row>
    <row r="100" spans="5:5" x14ac:dyDescent="0.35">
      <c r="E100" s="73"/>
    </row>
    <row r="101" spans="5:5" x14ac:dyDescent="0.35">
      <c r="E101" s="73"/>
    </row>
    <row r="102" spans="5:5" x14ac:dyDescent="0.35">
      <c r="E102" s="73"/>
    </row>
    <row r="103" spans="5:5" x14ac:dyDescent="0.35">
      <c r="E103" s="73"/>
    </row>
    <row r="104" spans="5:5" x14ac:dyDescent="0.35">
      <c r="E104" s="73"/>
    </row>
    <row r="105" spans="5:5" x14ac:dyDescent="0.35">
      <c r="E105" s="73"/>
    </row>
    <row r="106" spans="5:5" x14ac:dyDescent="0.35">
      <c r="E106" s="73"/>
    </row>
    <row r="107" spans="5:5" x14ac:dyDescent="0.35">
      <c r="E107" s="73"/>
    </row>
    <row r="108" spans="5:5" x14ac:dyDescent="0.35">
      <c r="E108" s="73"/>
    </row>
    <row r="109" spans="5:5" x14ac:dyDescent="0.35">
      <c r="E109" s="73"/>
    </row>
    <row r="110" spans="5:5" x14ac:dyDescent="0.35">
      <c r="E110" s="73"/>
    </row>
    <row r="111" spans="5:5" x14ac:dyDescent="0.35">
      <c r="E111" s="73"/>
    </row>
    <row r="112" spans="5:5" x14ac:dyDescent="0.35">
      <c r="E112" s="73"/>
    </row>
    <row r="113" spans="5:5" x14ac:dyDescent="0.35">
      <c r="E113" s="73"/>
    </row>
    <row r="114" spans="5:5" x14ac:dyDescent="0.35">
      <c r="E114" s="73"/>
    </row>
    <row r="115" spans="5:5" x14ac:dyDescent="0.35">
      <c r="E115" s="73"/>
    </row>
    <row r="116" spans="5:5" x14ac:dyDescent="0.35">
      <c r="E116" s="73"/>
    </row>
    <row r="117" spans="5:5" x14ac:dyDescent="0.35">
      <c r="E117" s="73"/>
    </row>
    <row r="118" spans="5:5" x14ac:dyDescent="0.35">
      <c r="E118" s="73"/>
    </row>
    <row r="119" spans="5:5" x14ac:dyDescent="0.35">
      <c r="E119" s="73"/>
    </row>
    <row r="120" spans="5:5" x14ac:dyDescent="0.35">
      <c r="E120" s="73"/>
    </row>
    <row r="121" spans="5:5" x14ac:dyDescent="0.35">
      <c r="E121" s="73"/>
    </row>
    <row r="122" spans="5:5" x14ac:dyDescent="0.35">
      <c r="E122" s="73"/>
    </row>
    <row r="123" spans="5:5" x14ac:dyDescent="0.35">
      <c r="E123" s="73"/>
    </row>
    <row r="124" spans="5:5" x14ac:dyDescent="0.35">
      <c r="E124" s="73"/>
    </row>
    <row r="125" spans="5:5" x14ac:dyDescent="0.35">
      <c r="E125" s="73"/>
    </row>
    <row r="126" spans="5:5" x14ac:dyDescent="0.35">
      <c r="E126" s="73"/>
    </row>
    <row r="127" spans="5:5" x14ac:dyDescent="0.35">
      <c r="E127" s="73"/>
    </row>
    <row r="128" spans="5:5" x14ac:dyDescent="0.35">
      <c r="E128" s="73"/>
    </row>
    <row r="129" spans="5:5" x14ac:dyDescent="0.35">
      <c r="E129" s="73"/>
    </row>
    <row r="130" spans="5:5" x14ac:dyDescent="0.35">
      <c r="E130" s="73"/>
    </row>
    <row r="131" spans="5:5" x14ac:dyDescent="0.35">
      <c r="E131" s="73"/>
    </row>
    <row r="132" spans="5:5" x14ac:dyDescent="0.35">
      <c r="E132" s="73"/>
    </row>
    <row r="133" spans="5:5" x14ac:dyDescent="0.35">
      <c r="E133" s="73"/>
    </row>
    <row r="134" spans="5:5" x14ac:dyDescent="0.35">
      <c r="E134" s="73"/>
    </row>
    <row r="135" spans="5:5" x14ac:dyDescent="0.35">
      <c r="E135" s="73"/>
    </row>
    <row r="136" spans="5:5" x14ac:dyDescent="0.35">
      <c r="E136" s="73"/>
    </row>
    <row r="137" spans="5:5" x14ac:dyDescent="0.35">
      <c r="E137" s="73"/>
    </row>
    <row r="138" spans="5:5" x14ac:dyDescent="0.35">
      <c r="E138" s="73"/>
    </row>
    <row r="139" spans="5:5" x14ac:dyDescent="0.35">
      <c r="E139" s="73"/>
    </row>
    <row r="140" spans="5:5" x14ac:dyDescent="0.35">
      <c r="E140" s="73"/>
    </row>
    <row r="141" spans="5:5" x14ac:dyDescent="0.35">
      <c r="E141" s="73"/>
    </row>
    <row r="142" spans="5:5" x14ac:dyDescent="0.35">
      <c r="E142" s="73"/>
    </row>
    <row r="143" spans="5:5" x14ac:dyDescent="0.35">
      <c r="E143" s="73"/>
    </row>
    <row r="144" spans="5:5" x14ac:dyDescent="0.35">
      <c r="E144" s="73"/>
    </row>
    <row r="145" spans="5:5" x14ac:dyDescent="0.35">
      <c r="E145" s="73"/>
    </row>
    <row r="146" spans="5:5" x14ac:dyDescent="0.35">
      <c r="E146" s="73"/>
    </row>
    <row r="147" spans="5:5" x14ac:dyDescent="0.35">
      <c r="E147" s="73"/>
    </row>
    <row r="148" spans="5:5" x14ac:dyDescent="0.35">
      <c r="E148" s="73"/>
    </row>
  </sheetData>
  <pageMargins left="0.7" right="0.7" top="0.75" bottom="0.75" header="0.3" footer="0.3"/>
  <pageSetup paperSize="9" scale="2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Données générales</vt:lpstr>
      <vt:lpstr>Grille recevabilité</vt:lpstr>
      <vt:lpstr>Grille sélection</vt:lpstr>
      <vt:lpstr>Plan d'actions</vt:lpstr>
      <vt:lpstr>'Données générales'!Zone_d_impression</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Florence FIGUERAS</cp:lastModifiedBy>
  <cp:lastPrinted>2022-10-14T12:46:54Z</cp:lastPrinted>
  <dcterms:created xsi:type="dcterms:W3CDTF">2021-12-29T14:10:37Z</dcterms:created>
  <dcterms:modified xsi:type="dcterms:W3CDTF">2022-10-19T08:25:59Z</dcterms:modified>
</cp:coreProperties>
</file>