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4" l="1"/>
  <c r="B12" i="4"/>
  <c r="C9" i="4"/>
  <c r="B9" i="4"/>
  <c r="C6" i="4"/>
  <c r="B6" i="4"/>
  <c r="C2" i="4"/>
  <c r="B2" i="4"/>
  <c r="C15" i="4" l="1"/>
  <c r="B15" i="4"/>
  <c r="B12" i="1"/>
  <c r="B17" i="4" l="1"/>
  <c r="D12" i="4" l="1"/>
  <c r="D10" i="4"/>
  <c r="D7" i="4"/>
  <c r="D14" i="4"/>
  <c r="D4" i="4"/>
  <c r="D13" i="4"/>
  <c r="D3" i="4"/>
  <c r="D11" i="4"/>
  <c r="D8" i="4"/>
  <c r="D9" i="4"/>
  <c r="D2" i="4"/>
  <c r="D6" i="4"/>
</calcChain>
</file>

<file path=xl/sharedStrings.xml><?xml version="1.0" encoding="utf-8"?>
<sst xmlns="http://schemas.openxmlformats.org/spreadsheetml/2006/main" count="257" uniqueCount="236">
  <si>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</si>
  <si>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</si>
  <si>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</si>
  <si>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</si>
  <si>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</si>
  <si>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</si>
  <si>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</si>
  <si>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</si>
  <si>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</si>
  <si>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</si>
  <si>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</si>
  <si>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</si>
  <si>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</si>
  <si>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</si>
  <si>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</si>
  <si>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</si>
  <si>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</si>
  <si>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</si>
  <si>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</si>
  <si>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</si>
  <si>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</si>
  <si>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</si>
  <si>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</si>
  <si>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</si>
  <si>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</si>
  <si>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</si>
  <si>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</si>
  <si>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</si>
  <si>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</si>
  <si>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</si>
  <si>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</si>
  <si>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</si>
  <si>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</si>
  <si>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</si>
  <si>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</si>
  <si>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</si>
  <si>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</si>
  <si>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</si>
  <si>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</si>
  <si>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</si>
  <si>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</si>
  <si>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</si>
  <si>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</si>
  <si>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</si>
  <si>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</si>
  <si>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</si>
  <si>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</si>
  <si>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</si>
  <si>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</si>
  <si>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</si>
  <si>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</si>
  <si>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</si>
  <si>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</si>
  <si>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</si>
  <si>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</si>
  <si>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</si>
  <si>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</si>
  <si>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</si>
  <si>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</si>
  <si>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</si>
  <si>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</si>
  <si>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</si>
  <si>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</si>
  <si>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</si>
  <si>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</si>
  <si>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</si>
  <si>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</si>
  <si>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</si>
  <si>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</si>
  <si>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</si>
  <si>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</si>
  <si>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</si>
  <si>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</si>
  <si>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</si>
  <si>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</si>
  <si>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</si>
  <si>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</si>
  <si>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</si>
  <si>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</si>
  <si>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</si>
  <si>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</si>
  <si>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</si>
  <si>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</si>
  <si>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</si>
  <si>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</si>
  <si>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</si>
  <si>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</si>
  <si>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</si>
  <si>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</si>
  <si>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</si>
  <si>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</si>
  <si>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</si>
  <si>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</si>
  <si>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</si>
  <si>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</si>
  <si>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</si>
  <si>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</si>
  <si>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</si>
  <si>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</si>
  <si>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</si>
  <si>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</si>
  <si>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</si>
  <si>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</si>
  <si>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</si>
  <si>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</si>
  <si>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</si>
  <si>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</si>
  <si>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</si>
  <si>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</si>
  <si>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</si>
  <si>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</si>
  <si>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</si>
  <si>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</si>
  <si>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</si>
  <si>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</si>
  <si>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</si>
  <si>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</si>
  <si>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FEDER OS 5</t>
  </si>
  <si>
    <t>Communauté d'Agglomération du Niortais</t>
  </si>
  <si>
    <t>M. Jérôme BALOGE - Président</t>
  </si>
  <si>
    <t>Mme Pauline VIEL (05 49 78 91 55) - pauline.viel@agglo-niort.fr
Communauté d’Agglomération du Niortais | 140 rue des Equarts | CS 28770 - 79027 Niort Cedex</t>
  </si>
  <si>
    <t>152 023 habitants</t>
  </si>
  <si>
    <t>Lien vers carte interactive des territoires: https://cartographie.nouvelle-aquitaine.fr/adws/app/561e1917-c6ea-11e8-8a6e-79bdd7fe5201/index.html
Communauté d'Agglomération du Niortais / Communauté de communes du Haut Val de Sèvre</t>
  </si>
  <si>
    <t>NIORT AGGLO HAUT VAL DE SEVRE</t>
  </si>
  <si>
    <t>Sans objet</t>
  </si>
  <si>
    <t>1 seule commune (NIORT)</t>
  </si>
  <si>
    <t>OUI (30 000 €)</t>
  </si>
  <si>
    <t>x</t>
  </si>
  <si>
    <t>X</t>
  </si>
  <si>
    <t>Objectif prioritaire 1 : VALORISER LES FONCTIONS DE CENTRALITE</t>
  </si>
  <si>
    <t>Objectif prioritaire 2 : LA TRANSITION ENERGETIQUE ECOLOGIQUE ENVIRONNEMENTLE AU CŒUR DE LA STRATEGIE DU TERRITOIRE</t>
  </si>
  <si>
    <t>Objectif prioritaire 3 : INNOVATION SOCIALE ET COOPERATION AGRICOLE AU SERVICE DE L'ATTACTIVITE DU TERRITOIRE</t>
  </si>
  <si>
    <t xml:space="preserve">Mobilisation maquette financière : ok
Fiche action / financement : ok
</t>
  </si>
  <si>
    <t>1 ETP + possibilité de mobiliser des ETP thématiques complémentaires sur l'axe 3 (innovation territoriale / PAT)</t>
  </si>
  <si>
    <t xml:space="preserve">
&gt;&gt; Les ambitions NEO TERRA sont reprises dans les fiches actions. </t>
  </si>
  <si>
    <t>sans objet</t>
  </si>
  <si>
    <t xml:space="preserve">Le territoire de contractualisation est composé d’une agglomération qui bénéficie d’un centre urbain fort et d’un grand nombre de communes à dominante rurale au cadre de vie préservé et attractif. Le tout forme un ensemble de lieux de vie, favorisant les liens humains et sociaux, proposant des activités diverses (associatives, sportives, culturelles, éducatives, loisirs, travail en réseau, etc.). Afin de conforter ce territoire d'équilibre et de cohésion, 4 axes de développement sont encouragés sur les thématiques de l'habitat, le tourisme, le commerce et l'offre sportive/culturelle/de loisir. </t>
  </si>
  <si>
    <t xml:space="preserve">La transition environnementale, énergétique et climatique est un enjeu transversal majeur qui touche aussi bien l'économie (agriculture, tourisme, etc.), la cohésion sociale, les déplacements, la qualité de vie, la santé, la préservation des ressources que l'organisation urbaine. Cette fiche-action propose 2 axes principaux d'actions : La promotion d'une urbanisation respectueuse de l'environnement et la préservation des paysages et des ressources naturelles et architecturales du territoire. </t>
  </si>
  <si>
    <t xml:space="preserve">Le territoire de projet, par ses références, ses compétences et son échelle est particulièrement concerné par le soutien à l'innovation sociale et territoriale. Cette fiche-action vise à accompagner les démarches d'innovation sociale et territoriale sous toutes ses formes. </t>
  </si>
  <si>
    <t xml:space="preserve">Le développement d'une agriculture et de pratiques agricoles durables respectueuses de l'environnement, répondant aux besoins de la population locale et contribuant au dynamisme du territoire de contractualisation constitue un enjeu majeur. Ces objectifs s'inscrivent dans un contexte de changement climatique et donc tout à la fois de lutte et d'adaptation aux évolutions climatiques anticipées. Dans le cadre du Programme Alimentaire Territorial (PAT) de nombreuses actions pourront être soutenues.  </t>
  </si>
  <si>
    <t xml:space="preserve">Le GAL souhaite participer à l'approfondissement des cultures de coopération entre les différents territoires à l'échelle du pôle métropolitain pour favoriser le croisement des regards, des expériences et des approches autour des enjeux qui forment la colonne vertébrale de la stratégie de développement local. </t>
  </si>
  <si>
    <t xml:space="preserve">Les 2 EPCI du territoire de contractualisation disposent chacun d'un Contrat Local de Santé dont les objectifs font l'objet de cette fiche-action : Accès aux soins, santé des jeunes, santé mentale, santé-environnement, préservation de l'autonomie et parcours de santé des personnes âgées, accès aux droits, à la prévention et aux soins des personnes vulnérables et en situation de précarité. </t>
  </si>
  <si>
    <t>Communes - EPCI-SEM -Bailleurs sociaux</t>
  </si>
  <si>
    <t xml:space="preserve">Taux d'intervention selon dispositifs des financeurs / assiette de dépenses éligibles propre à chaque financeur et dispositifs </t>
  </si>
  <si>
    <t xml:space="preserve">OPERATIONS SUR LA SANTE :
 Equipements / animation de réseau / promotion de l'offre de soin / formations sur la santé / prévention / </t>
  </si>
  <si>
    <t>Communes et SEM</t>
  </si>
  <si>
    <t>Opérations d'amélioration de l'habitat en milieu rural et urbain (animation de l'offre, production de logement, transition écologique dans la production sociale, lutte contre le mal-logement, qualifier l'offre)
Développement équilibré et raisonné du commerce ( opération de revitalisation de centre bourg / accompagnement de création de nouveaux équipements / animation foncière)
Politique touristique durable (diversifier l'offre d'hébergement touristique / soutenir les évènements à vocation touristique)
Favoriser l'épanouissement de tous (offre loisir / sport / culture / éducation - investissement dans les équipements de loisir / sport / culture - mise en place d'une politique culturelle et sportive  sur le territoire / développer des lieux de rencontre pour favoriser le vivre ensemble / Etiudes thématiques )</t>
  </si>
  <si>
    <t>Elaboration d'un plan de mobilité
Développement des mobilités touristiques (offre cyclables)
Soutien aux acteurs livraison dernier km</t>
  </si>
  <si>
    <t>Communes, EPCI, entreprises de l'ESS</t>
  </si>
  <si>
    <t>Etat / Région / Département / EPCI / Agglo / autres financeurs publics / Mécènes</t>
  </si>
  <si>
    <t>Commune EPCI SEM</t>
  </si>
  <si>
    <t xml:space="preserve">Actions d’accompagnement des publics à la création d’activité dans le secteur de l’ESS 
Les investissements permettant le développement de l’économie sociale et solidaire ; 
Toutes les actions et investissement liées à l’ESS et ne relevant pas du FSE +. 
 Soutien aux structures (publiques, privées, associatives) œuvrant dans le champ de l'ESS. 
</t>
  </si>
  <si>
    <t>Communes – EPCI – GIE – Coopératives – Associations de producteurs – Parc Naturel Régional</t>
  </si>
  <si>
    <t xml:space="preserve"> Soutenir des pratiques préservant la ressource en eau et la qualité du cadre environnemental
 accompagner les nouveaux exploitants agricoles
 faire coïncider les productions avec les besoins de la population
promouvoir des outils locaux de transformations et de commercialisation des productions
sensibiliser la population aux filières locales
 mettre à profit les besoins de la restauration collective pour favoriser les productions répondant aux objectifs du Projet Alimentaire Territorial                                                                                                  Elaborer des schémas directeurs et/ou des études thématiques                                                                    
</t>
  </si>
  <si>
    <t xml:space="preserve">Communes – EPCI – SEM – Entreprises de l’ESS </t>
  </si>
  <si>
    <t xml:space="preserve">Mise en place d'action commun relevant notamment du tourisme et de la mobilité douce
</t>
  </si>
  <si>
    <t xml:space="preserve">Les collectivités territoriales et leurs groupements                         
Les associations et les fondations  
Les établissements et les organismes publics                                 
Les organisations professionnelles  (GIE, etc.)                                                                
Les TPE (quel que soit leur forme juridique) et microentreprises
</t>
  </si>
  <si>
    <t xml:space="preserve">Les aides d'Etat                                                                                          Les lignes sectorielles de la Région Nouvelle-Aquitaine                 Le département des Deux-Sèvres                                                         Niort Agglo (PACT)                                                                                  Mécènes                                                                                                     Autres organismes publics et parapublics (CPAM, CAF , etc.)        URSCOP                                                                                                      Financeurs participatifs                                                                         Les PME et TPE (quel que soit leur forme juridique)
</t>
  </si>
  <si>
    <t>01,02,03</t>
  </si>
  <si>
    <t>02,09,10</t>
  </si>
  <si>
    <t>01,05,06</t>
  </si>
  <si>
    <t>Nombre de stratégie :1
Nombre de réunion du Comité : 2
Nombrez de dossier déposés : 20</t>
  </si>
  <si>
    <t xml:space="preserve">Structure porteuse du GAL Niort Agglo et EPCI du territoire de contractualisation retenue : la Communauté de communes du Haut Val de Sèvre </t>
  </si>
  <si>
    <t xml:space="preserve">Une animation et une gestion spécifiques au volet territorial du PO FEDER 2021-2027 sont essentielles à la bonne mise en œuvre de la stratégie et du plan d'actions présentés dans l'Appel à Candidature.    </t>
  </si>
  <si>
    <t>Animation / Gestion / suivi évaluation, capitalisation et diffusion</t>
  </si>
  <si>
    <t>Taux fixe de co-financement LEADER : taux de 80% de la dépense publique nationale retenue                                                                                                                Dépenses conformes au décret fixant les règles nationales d'éligibilité des dépenses dans le cadre du FEDER 2021-2027 et du PSN 2023-2027</t>
  </si>
  <si>
    <r>
      <t></t>
    </r>
    <r>
      <rPr>
        <b/>
        <sz val="11"/>
        <color theme="1"/>
        <rFont val="Wingdings"/>
        <charset val="2"/>
      </rP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</si>
  <si>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 xml:space="preserve">Ces missions sont prévues dans le cadre du poste d'animation </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</si>
  <si>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</si>
  <si>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Dispositions prises pour que le volet économie bleue durable réponde aux orientations régionales en matière de gouvernance, mise en œuvre et animation (cf. Partie A, 2 ).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</si>
  <si>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d'ingénierie présents sur le territoire.
Adéquation entre les moyens d'ingénierie et la stratégie/le plan d'actions proposé.</t>
    </r>
  </si>
  <si>
    <t>Actions de communication, accompagnement des acteurs, médiation,
Les modalités de mobilisation des habitants sont précisées dans les actions de communication delà fiche action animation (Conférence des Maires / bulletins communautaires et communaux / site internet / presse ...)</t>
  </si>
  <si>
    <t xml:space="preserve">Fonctionnement du GAL </t>
  </si>
  <si>
    <t>Mobilisation du conseil de développement ( 3 rencontres)
Mobilisation des acteurs du groupe d'action locale pressentis (3 rencontres)
Mobilisation des élus
Mobilisation des secrétaires de mairie
Méthodologie : mobilisation des acteurs du territoire en 3 temps - Présentation du cadre de contractualisation et des enjeux du territoire / présentation et échange sur les éléments de diagnostics et les enjeux du territoire - Transmission des documents d'analyse pour relecture aux acteurs / un temps de concertation autour des grands axes de la stratégie</t>
  </si>
  <si>
    <t>Conditions d'association des partenaires, liens avec les territoires organisés (exemple : quelle coordination prévue avec les autres comités ou conseils de développement existants?), association des habitants du territoire (communication, réunion d'information)</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</si>
  <si>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d'intérêt en particulier
Dispositions permettant d'assurer la participation publique/privée aux décisions : garantir un minimum de représentation du privé 
Modalités de gestion des conflits d'intérêt </t>
  </si>
  <si>
    <r>
      <t>Points forts :</t>
    </r>
    <r>
      <rPr>
        <sz val="14"/>
        <color theme="1"/>
        <rFont val="Calibri"/>
        <family val="2"/>
        <scheme val="minor"/>
      </rPr>
      <t xml:space="preserve"> stratégie du volet territorial / maquette financière</t>
    </r>
  </si>
  <si>
    <t>Nombre de stratégie de développement territorial : 1 opération  - Population couverte par des projets (Population du territoire)
Nombre de projets portés par le bloc communal : 15 opérations</t>
  </si>
  <si>
    <t>Nombre de stratégie de développement territorial : 1 opération - nombre de professionnel le santé accompagné : à la dynamisation et à l'offre de soin - population couverte : ensemble de la population du territoire de contractualisation - diversité des professionnels de santé sur le territoire</t>
  </si>
  <si>
    <t xml:space="preserve">La mobilité constitue un enjeu de premier ordre pour le territoire de contractualisation. Les actions soutenues porteront sur la mise en œuvre de plans de mobilité à différentes échelles, le développement des mobilités dites "touristiques" et le soutien aux acteurs de la livraison "dernier kilomètre" en centre-ville.  </t>
  </si>
  <si>
    <t>Nombre de stratégie de développement territorial : 1 opération
Population utilisatrice de la mobilité : population du territoire de contractualisation
Nombre de projets 3
Indicateurs de résultat : évolution de la part modale affectée à la mobilité décarbonnée</t>
  </si>
  <si>
    <t>Action de promotion de la nature en ville /de la lutte contre l'étalement urbain (friche / consommation d'espace …) - Action de préservation des ressources naturelles / architecturales ( paysage / espaces naturels / médiation foncière / préservation et mise en valeur du patrimoine / études et schémas directeurs,</t>
  </si>
  <si>
    <t>Nombre de stratégie de développement territorial : 1 opération
Population couverte par les projets  : population du territoire de contractualisation
Nombre de projets :6
Nombre de site patrimoniaux aménagés : 5</t>
  </si>
  <si>
    <t xml:space="preserve">Nombre de stratégie de développement territorial : 1 opération
Population couverte par les projets  : population du territoire de contractualisation
Nombre de projets :1
</t>
  </si>
  <si>
    <t>Etat / Région / Département / agence de l'eau / Agglo / autres financeurs publics / ADEME / autre organisme public</t>
  </si>
  <si>
    <t xml:space="preserve">Nombre de stratégie de développement territorial : 1 opération
Population couverte par les projets  : population du territoire de contractualisation
</t>
  </si>
  <si>
    <t xml:space="preserve">Nombre de stratégie de développement territorial : 2 opérations
Population couverte par les projets  : Pôle métropolitain / nouvelle pratiques mise en œuvre : 2
</t>
  </si>
  <si>
    <t>La stratégie territoriale est construite à l'échelle des deux territoires et portent sur des enjeux communs ou complémentaires :
Axe 1 : développer un maillage équilibré des services sur le territoire en matière de soin / de commerce / d'activités culturelles touristiques et sportives (rééquilibrage entre Niort et Bourg-Centres)
L'axe 2 : Encourager la transition énergétique (mobilité / paysage/ biodiversité)
L'axe 3 : Structuration des entreprises de l'ESS / PAT</t>
  </si>
  <si>
    <t>&gt;&gt; Un chapitre est dédié à l'innovation (Constitution d'un GAL / nouvelle gouvernance / nouveau territoire de projet et collaboration locale...)
&gt;&gt; L'axe 3 est dédié à des démarches partenariales entre les deux territoires notamment avec l'animation d'un PAT (Programme Alimentaire Territorial)
&gt;&gt; Une fiche coopération (qui reste à préciser) a été produite</t>
  </si>
  <si>
    <t xml:space="preserve">6% du montant FEDER+FEADER </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</si>
  <si>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 sélection </t>
  </si>
  <si>
    <t xml:space="preserve">La stratégie s'attache a mettre en avant les complémentarités entre urbain et rural et à rétablir les équilibres entre Niort et les territoires ruraux. Le FEADER finance donc deux actions spécifiques : le PAT dans une logique de partenariat entre l'agglomération et les territoires ruraux et l'investissement dans des actions permettant de rééquilibrer les activités / services entre milieu rural et urbain. La dimension rurale est donc bien prise en compte, bien que le diagnostic n'en face pas état en tant que tel.
</t>
  </si>
  <si>
    <t>&gt;&gt; 1 ETP proposé pour  1,5 ETP conseillé dans l'AAC</t>
  </si>
  <si>
    <t>L'Agglomération Niortaise a été désignée comme territoire chef de file. Il s'agit d'une intercommunalité  disposant des moyens humains et financiers nécessaires et suffisant pour mener un tel projet.</t>
  </si>
  <si>
    <t>Les modalités de mobilisation des habitants sont précisées dans les actions de communication de la fiche  animation (Conférence des Maires / bulletins communautaires et communaux / site internet / presse ...) et dans les missions du GAL</t>
  </si>
  <si>
    <t>&gt;&gt; Région avec voix délibérative : à modifier
&gt;&gt;Seulement 25 % de membres pour voter (est-ce représentatif ?)
&gt;&gt;Comment garantir que le privé et public aient chacun 50 % de membres votants ? A préciser ou faire évoluer les règles</t>
  </si>
  <si>
    <r>
      <t xml:space="preserve">Points faibles : </t>
    </r>
    <r>
      <rPr>
        <sz val="14"/>
        <color theme="1"/>
        <rFont val="Calibri"/>
        <family val="2"/>
        <scheme val="minor"/>
      </rPr>
      <t>diagnostic  / plan d'actions à préciser / fonctionnement du GAL</t>
    </r>
  </si>
  <si>
    <t xml:space="preserve">&gt;&gt;  développer dans le diagnostic  les thématiques reprises dans la stratégie 
</t>
  </si>
  <si>
    <t xml:space="preserve">Etat des lieux  établit à partir de la compilation de différentes sources (diagnostic SCOT / Contrat local de santé /PCAET / Etudes DATAR /Diagnostic environnemental/Diagnostic patrimonial/ plan de prévention des risques / PLUi/Schéma de développement touristique…). 
Des thématiques s'inscrivant dans la stratégie territoriale pourraient être précisées  : Situation du commerce de proximité   /  mal logement et logements insalubres / Démographie des professionnelles de santé et accès aux soins. 
La synthèse du diagnostic n'est pas sous la forme AFOM
</t>
  </si>
  <si>
    <t>Les trois axes de travail sont cohérents avec les enjeux définit dans l'analyse AOV (Atout / opportunité / vulnérabilité). Un seul fond est mobilisé par axe. Les fiches actions coopération et animation sont présentes
Les fiches actions restent toutefois à compléter notamment en ce qui concerne les lignes de partage. De nombreuses opérations présentées sont susceptibles de bénéficier des autres axes du FEDER ou du PSR</t>
  </si>
  <si>
    <t>&gt;&gt; Préciser les fiches actions : lignes de partage / bénéficiaires potentiels / cibler des actions qui ne sont  financées par d'autres mesures (FEADER / PSN) / revoir le cas échéant la maquette financière pour procéder à un nouvel équilibre budgétaire</t>
  </si>
  <si>
    <t>&gt;&gt; 1 ETP proposé pour 1,5 ETP conseillé dans l'AAC
&gt;&gt;Préciser si l'animation sera mobilisée en interne ou fera l'objet d'un recrutement,
&gt;&gt;Préciser les modalités d'organisation entre les 2 territoires / entre les chargés de mission"'animation thématique" et l'animateur de la "stratégie territoriale"/ et les complémentarités avec l'ingéniérie des territoires</t>
  </si>
  <si>
    <t>La composition pressentie du GAL est équilibrée (public / privé / homme / femme / urbain / rural / association / activité économique)
Le Département est bien présent dans les membres publics tout comme la Région. 
La Région est présenté comme membre du GAL avec une voix délibérative. Ce point est à modifier 
Quorum atteint avec 25% des membres votants- Possibilité de délibérer avec uniquement 7 membres ce qui limite la représentativité des différentes sendibilité du GAL
Le territoire prévoit : " la présence d’au-moins 25 % des membres du comité de programmation présents et 50 % des membres publics/privés votants" -Quelles sont les règles pour atteindre l'égalité entre membres publics et privés ?</t>
  </si>
  <si>
    <t xml:space="preserve">EVALUATION GLOBALE </t>
  </si>
  <si>
    <t xml:space="preserve">Présentation globale du territoire  de contractualisation,
Il n' y a pas d'exclusion autre que celle prévue par l'AAC (Investissement matériel / ingénérie spécifique à la commune de + 25 000 habitants)
</t>
  </si>
  <si>
    <t>Différents diagnostics utilisés prennent en considération les stratégies régionales (PCAET /PLUi / PAT /SCOT…) - Il n'y a toutefois pas de chapitre dédié à cette question.
SRDEII visé page 22
SCOT vise le SRADDET</t>
  </si>
  <si>
    <t>La définition entre territoire urbain et rural se fait sur la densité communale selon, la définition de l'INSEE (Cf. p14 diagnostic).
Pas d'exclusion complémentaire en dehors de la réglementation (Niort)
Le diagnostic et la stratégie n'aborde pas spécifiquement les problématiques sous l'angle urbain / rural. 
présentation spécifique du secteur éligible à LEADER page 22</t>
  </si>
  <si>
    <t>Retour Information complémentaire du territoire</t>
  </si>
  <si>
    <t>des éléments complémentaires ont été apportés à la candidature et permettent d'affiner le diagnostic initial</t>
  </si>
  <si>
    <t>plan d'actions mis à jour avec les compléments adressés</t>
  </si>
  <si>
    <r>
      <t>Les statuts de la structure porteuse du GAL doivent être fournis en annexe</t>
    </r>
    <r>
      <rPr>
        <sz val="11"/>
        <color rgb="FF00B050"/>
        <rFont val="Calibri"/>
        <family val="2"/>
        <scheme val="minor"/>
      </rPr>
      <t xml:space="preserve"> --&gt; Reçus le 25/08/2022</t>
    </r>
  </si>
  <si>
    <t xml:space="preserve">L’animation du volet territorial sera conjointement assuré par l’agent recruté à cette fin (à mi-temps sur cette mission) par la CC HVS et par la cheffe de projet contractualisation de la CA du Niortais (mi-temps affecté sur cette mission). 
Ce binôme sera en charge de l’animation territoriale (relation et collaboration) avec les porteurs de projets et les structures de leur territoire respectif ou associé notamment sur des projets conjoints. 
L’ingénierie des deux collectivités est également mobilisée au service de l’animation du volet territorial du FEDER. Les deux collectivités disposent de ressources internes en termes d’ingénierie qui s’organise avec les différents services détaillés dans la réponse.
Un travail concerté sera engagé entre les chargées de mission thématiques et le binôme en charge de l’animation du volet territorial. Ce travail collaboratif sera également mené avec les structures/associations/porteurs individuels/syndicats/chambres consulaires et tout autre porteur sans distinction. Le binôme constituera la porte d’entrée vers le volet territorial du PO FEDER. 
Le temps affecté par le binôme à ces actions sera modulé et adapté selon les périodes, les rencontres avec les porteurs de projets, les rencontres du GAL, les taux de programmation des crédits, etc. Un dispositif agile et souple favorisera une programmation dynamique du dispositif dont l’objectif sera notamment la consommation rapide des crédits pour bénéficier d’une clause de revoyure favorable. </t>
  </si>
  <si>
    <r>
      <t>L’élu régional n’ayant pas de voix délibérative, un membre du collège public ayant voix délibérative sera proposé. 
Afin d’assurer une représentativité de la diversité des membres du GAL,</t>
    </r>
    <r>
      <rPr>
        <b/>
        <sz val="11"/>
        <color theme="1"/>
        <rFont val="Calibri"/>
        <family val="2"/>
        <scheme val="minor"/>
      </rPr>
      <t xml:space="preserve"> la règle du 1er quorum à 40 % des présents dans chaque collège est proposée</t>
    </r>
    <r>
      <rPr>
        <sz val="11"/>
        <color theme="1"/>
        <rFont val="Calibri"/>
        <family val="2"/>
        <scheme val="minor"/>
      </rPr>
      <t xml:space="preserve"> (soit 6 membres minimum par collège présents). 
Afin de respecter la règle de représentativité, d’égalité et de gestion des conflits d’intérêt entre les 2 collèges, notamment </t>
    </r>
    <r>
      <rPr>
        <b/>
        <sz val="11"/>
        <color theme="1"/>
        <rFont val="Calibri"/>
        <family val="2"/>
        <scheme val="minor"/>
      </rPr>
      <t>pour le 2ème quorum, l</t>
    </r>
    <r>
      <rPr>
        <sz val="11"/>
        <color theme="1"/>
        <rFont val="Calibri"/>
        <family val="2"/>
        <scheme val="minor"/>
      </rPr>
      <t xml:space="preserve">es modalités suivantes seront mises en place : 
- Avant chaque rencontre du GAL, la règle du 1er quorum sera rappelée et appliquée avec le principe d’égalité entre les 2 collèges. 
- Pour la règle du 2ème quorum et avant chaque vote, précision, pour chaque collège, des membres autorisés à voter selon la règle de l’égalité des membres entre les 2 collèges. Les membres non autorisés à voter resteront dans la salle mais ne seront pas autorisés à émettre un vote. 
Concernant la </t>
    </r>
    <r>
      <rPr>
        <b/>
        <sz val="11"/>
        <color theme="1"/>
        <rFont val="Calibri"/>
        <family val="2"/>
        <scheme val="minor"/>
      </rPr>
      <t>gestion des conflits d’intérêts</t>
    </r>
    <r>
      <rPr>
        <sz val="11"/>
        <color theme="1"/>
        <rFont val="Calibri"/>
        <family val="2"/>
        <scheme val="minor"/>
      </rPr>
      <t xml:space="preserve">, une DACI sera proposée à la signature de chaque membre du GAL lors de sa constitution. Avant chaque vote, la mention du respect de cette règle sera rappelé et le/les membre(s) du GAL ne souhaitant pas participer au vote pour respecter cette règle devront se manifester. Dans ce cas, la règle d’égalité entre les collèges devra s’appliquer et un membre du collège concerné sera désigné pour ne pas prendre part au vote (règle de non vote tournante et suivi au fil des rencontres du GAL). 
- Une préfiguration du collège privé a été proposée dans l’appel à candidature ; il représente une pluralité d’acteurs sans groupe d’intérêt majoritaire. 
En cas de </t>
    </r>
    <r>
      <rPr>
        <b/>
        <sz val="11"/>
        <color theme="1"/>
        <rFont val="Calibri"/>
        <family val="2"/>
        <scheme val="minor"/>
      </rPr>
      <t xml:space="preserve">départ, incapacité à siéger, démission </t>
    </r>
    <r>
      <rPr>
        <sz val="11"/>
        <color theme="1"/>
        <rFont val="Calibri"/>
        <family val="2"/>
        <scheme val="minor"/>
      </rPr>
      <t xml:space="preserve">ou autres, de membres du GAL, le renouvellement sera assuré de la façon suivante :  Remplacement d’un membre par un autre siégeant dans le même collège. Ainsi, le représentant d’une structure du collège public ou privé devra être remplacé par un membre admis à siéger dans le même collège. 
Lors de sa première séance d’installation, les règles de fonctionnement du comité de sélection seront débattues avec ses membres et soumis à leurs validations. </t>
    </r>
  </si>
  <si>
    <t>X Candidature recevable après réception des pièces complémentaires : 
Pièces reçues : statuts et arrêté préfectoral
Date de réception des pièces manquantes (indiquer dans la case observation) : 25/08/2022</t>
  </si>
  <si>
    <t>(note iniitale 31/36)</t>
  </si>
  <si>
    <t xml:space="preserve">Eléments à compléter :
--&gt; Développer les éléments du diagnostic pour les thématiques reprises dans la stratégie : situation du commerce de proximité, mal logement et logement insalubre, démographie des professionnels de santé et accès aux soins.
--&gt; Dans le plan d’actions et pour chaque fiche, préciser les actions envisagées en prenant en considération les lignes de partage avec les autres dispositifs (PSN – OS du PO FEDER-FSE +) et l'éligibilité des dépenses à l'OS5. Dans le cas de modifications des enveloppes (notamment dans l’objectif prioritaire qui traite de sujets inscrits PO FEDER hors OS 5), ajuster la ventilation des crédits dans la maquette financière.
--&gt; Pour les principes d’animation, préciser : 
- les relations et collaborations développées avec les autres moyens d'ingénierie du territoire au regard du seul ETP consacré à l’animation (rappel : 1.5 ETP conseillé)
- les collaborations entre les deux territoires impliqués dans le projet
--&gt; Pour le comité de programmation du GAL, préciser :
- La composition générale du GAL : à modifier compte-tenu que l’élu de la Région n’a pas de voix délibérative
- Comment assurer la représentativité de la diversité des membres du GAL (au total 26) avec un 1er quorum fixé à 25% (6.5 soit 8 membres à minima pour équité parfaite entre les 2 collèges)
- Les modalités pour le renouvellement des membres du GAL
- Quel principe sera appliqué si les deux collèges (Public et Privé) ne sont pas équivalents au 2ème quorum (éviction d’un ou de plusieurs membres sur quelles modalités)
- Définir la gestion des conflits intérêt notamment au regard de ce deuxième quorum
</t>
  </si>
  <si>
    <t>Fiche-action 1 : STIMULER L'ACCES AU LOGEMENT ET AUX SERVICES DE PROCIMITE ET DIVERSIVIER L'OFFRE TOURISTIQUE</t>
  </si>
  <si>
    <t>Fiche-action 2 : GARANTIR A CHACUN L'ACCES A LA SANTE</t>
  </si>
  <si>
    <t>Fiche-action 3 : LES MOBILITES AU CŒUR DE LA TRANSITION ENERGETIQUE</t>
  </si>
  <si>
    <t>Fiche action 4 : PROMOUVOIR ET VALORISER LA RICHESSE PAYSAGERE PATRIMONIALE ET ENVIRONNEMENTALE</t>
  </si>
  <si>
    <t>Fiche-action 5 : SOUTENIR L'INNOVATION SOCIALE ET TERRITOIRIALE POUR UN DEVELOPPEMENT RESPONSABLE D'UN POINT DE VUE ECONOMIQUE SOCIAL ET ENVIRONNEMENTAL</t>
  </si>
  <si>
    <t>Fiche-action 6 : UNE COOPERATION INTRA TERRITORIAE AUTOUR DE L'AGRICULTURE DE PROCIMITE ET DU PAT</t>
  </si>
  <si>
    <t xml:space="preserve">Fiche-action 7 : Coopération </t>
  </si>
  <si>
    <t>Fiche-action 8 : Animation/gestion</t>
  </si>
  <si>
    <t>Structure juridique porteuse du GAL</t>
  </si>
  <si>
    <r>
      <rPr>
        <sz val="10"/>
        <color theme="1"/>
        <rFont val="Symbol"/>
        <family val="1"/>
        <charset val="2"/>
      </rPr>
      <t></t>
    </r>
    <r>
      <rPr>
        <sz val="10"/>
        <color theme="1"/>
        <rFont val="Calibri"/>
        <family val="2"/>
        <scheme val="minor"/>
      </rPr>
      <t xml:space="preserve"> Oui </t>
    </r>
    <r>
      <rPr>
        <sz val="10"/>
        <color theme="1"/>
        <rFont val="Wingdings"/>
        <charset val="2"/>
      </rPr>
      <t>x</t>
    </r>
    <r>
      <rPr>
        <sz val="10"/>
        <color theme="1"/>
        <rFont val="Symbol"/>
        <family val="1"/>
        <charset val="2"/>
      </rPr>
      <t xml:space="preserve"> </t>
    </r>
    <r>
      <rPr>
        <sz val="10"/>
        <color theme="1"/>
        <rFont val="Calibri"/>
        <family val="2"/>
        <scheme val="minor"/>
      </rPr>
      <t xml:space="preserve">Non 
Si oui : périmètre concerné et territoire chef de file le cas échéant </t>
    </r>
  </si>
  <si>
    <r>
      <t xml:space="preserve">□ Oui   </t>
    </r>
    <r>
      <rPr>
        <sz val="10"/>
        <color theme="1"/>
        <rFont val="Wingdings"/>
        <charset val="2"/>
      </rPr>
      <t>x</t>
    </r>
    <r>
      <rPr>
        <sz val="10"/>
        <color theme="1"/>
        <rFont val="Calibri"/>
        <family val="2"/>
        <scheme val="minor"/>
      </rPr>
      <t xml:space="preserve"> Non </t>
    </r>
  </si>
  <si>
    <r>
      <rPr>
        <sz val="10"/>
        <color theme="1"/>
        <rFont val="Wingdings"/>
        <charset val="2"/>
      </rPr>
      <t>x</t>
    </r>
    <r>
      <rPr>
        <sz val="10"/>
        <color theme="1"/>
        <rFont val="Calibri"/>
        <family val="2"/>
        <scheme val="minor"/>
      </rPr>
      <t xml:space="preserve"> Oui   □ Non </t>
    </r>
  </si>
  <si>
    <r>
      <rPr>
        <b/>
        <sz val="11"/>
        <color theme="1"/>
        <rFont val="Webdings"/>
        <family val="1"/>
        <charset val="2"/>
      </rPr>
      <t xml:space="preserve">1 </t>
    </r>
    <r>
      <rPr>
        <b/>
        <sz val="11"/>
        <color theme="1"/>
        <rFont val="Calibri"/>
        <family val="2"/>
        <scheme val="minor"/>
      </rPr>
      <t xml:space="preserve">Candidature incomplète : 
Pièces manquantes/Elements non recevables : statuts de la collectivité 
Date de demande des compléments d'information et délai de réponse : 11 JUILLET 2022 avant le 29 août 2022 </t>
    </r>
  </si>
  <si>
    <t>Mobilisation de l’axe territorial après examen de la non-éligibilité de l’opération auprès des autres axes du PO FEDER 21-27" . Pas de précisions complémentaires sur les actions finançables dans le cadre de cett fiche action et sur les autres axes du PO FEDER FSE mobilisable.</t>
  </si>
  <si>
    <t>Mobilisation de l’axe territorial après examen de la non-éligibilité de l’opération auprès des autres axes du PO FEDER 21-27" . Pas de précisions complémentaires sur les actions finançables dans le cadre de cett fiche action et sur les autres axes du PO FEDER FSE mobilisable</t>
  </si>
  <si>
    <t xml:space="preserve">mobilisation de l'axe territorial après examen de l'opération auprès des axes du PO FEDER (lignes de partage avec l'axe 3 - Priorité 2.8)" . Le territoire a donc pris davantage en compte les lignes de partage sans toutefois préciser les actions envisagées- à noter que les  actions concernées figurent à l'axe 2.8 et non 3.8. </t>
  </si>
  <si>
    <t xml:space="preserve">mobilisation de l'axe territorial après examen de l'opération auprès des axes du PO FEDER lignes de partage avec l’axe 2 – priorité 2.7 sur les problématiques de préservation de la nature et de la biodiversité en particulier en milieu urbain et avec la fiche-action 1 du volet territorial sur le volet cadre de vie)" . Le territoire a donc pris davantage en compte les lignes de partage sans toutefois préciser les actions envisagées- </t>
  </si>
  <si>
    <t xml:space="preserve">mobilisation de l'axe territorial après examen de l'opération auprès des axes du PO FEDER ( lignes de partage avec le PSN et les autres axes du FEDER relatifs aux problématiques d’agriculture de proximité)" . Le territoire a évoqué des lignes de partage possible avec le PSN (fonds FEADER) et les autres axes du FEDER sans les préciser. </t>
  </si>
  <si>
    <t xml:space="preserve">mobilisation de l'axe territorial après examen de l'opération auprès des axes du PO FEDER (lignes de partage avec l’axe 1 – priorité 1.3 et l’axe 4 – priorité 4.1 sur les problématiques de soutien et d’accompagnement aux démarches d’ESS)" . Le territoire a donc pris davantage en compte les lignes de partage sans toutefois repréciser les actions envisagées- </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</si>
  <si>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 juillet 2022 (cf liste détaillée dans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25/08/2022  (voir synthèse des réponses fournies par le GAL dans la colonne F retour informations complémentaires du territoire)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</si>
</sst>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0.00\ &quot;€&quot;;\-#,##0.00\ &quot;€&quot;"/>
    <numFmt numFmtId="44" formatCode="_-* #,##0.00\ &quot;€&quot;_-;\-* #,##0.00\ &quot;€&quot;_-;_-* &quot;-&quot;??\ &quot;€&quot;_-;_-@_-"/>
    <numFmt numFmtId="164" formatCode="0.0%"/>
  </numFmts>
  <fonts count="34">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theme="1"/>
      <name val="Wingdings"/>
      <charset val="2"/>
    </font>
    <font>
      <sz val="10"/>
      <name val="Calibri    "/>
    </font>
    <font>
      <sz val="10"/>
      <color theme="1"/>
      <name val="Calibri"/>
      <family val="2"/>
      <scheme val="minor"/>
    </font>
    <font>
      <sz val="14"/>
      <color theme="1"/>
      <name val="Calibri"/>
      <family val="2"/>
      <scheme val="minor"/>
    </font>
    <font>
      <sz val="11"/>
      <color rgb="FF00B050"/>
      <name val="Calibri"/>
      <family val="2"/>
      <scheme val="minor"/>
    </font>
    <font>
      <b/>
      <sz val="10"/>
      <color theme="1"/>
      <name val="Calibri"/>
      <family val="2"/>
      <scheme val="minor"/>
    </font>
    <font>
      <sz val="10"/>
      <color theme="1"/>
      <name val="Symbol"/>
      <family val="1"/>
      <charset val="2"/>
    </font>
    <font>
      <sz val="10"/>
      <color theme="1"/>
      <name val="Wingdings"/>
      <charset val="2"/>
    </font>
    <font>
      <i/>
      <sz val="10"/>
      <color theme="1"/>
      <name val="Calibri"/>
      <family val="2"/>
      <scheme val="minor"/>
    </font>
    <font>
      <b/>
      <sz val="12"/>
      <name val="Verdana"/>
      <family val="2"/>
    </font>
    <font>
      <b/>
      <sz val="11"/>
      <color theme="1"/>
      <name val="Webdings"/>
      <family val="1"/>
      <charset val="2"/>
    </font>
    <font>
      <sz val="9"/>
      <name val="Calibri"/>
      <family val="2"/>
      <scheme val="minor"/>
    </font>
    <font>
      <sz val="10"/>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1" tint="0.49998474074526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47">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0" fillId="0" borderId="1" xfId="0" applyBorder="1" applyAlignment="1">
      <alignment horizontal="center" vertical="center" wrapText="1"/>
    </xf>
    <xf numFmtId="0" fontId="0" fillId="0" borderId="1" xfId="0" applyBorder="1" applyAlignment="1">
      <alignment vertical="top" wrapText="1"/>
    </xf>
    <xf numFmtId="0" fontId="22" fillId="0" borderId="1" xfId="0" applyFont="1" applyBorder="1" applyAlignment="1">
      <alignment vertical="center" wrapText="1"/>
    </xf>
    <xf numFmtId="0" fontId="0" fillId="0" borderId="2" xfId="0" applyFont="1" applyBorder="1" applyAlignment="1">
      <alignment vertical="center" wrapText="1"/>
    </xf>
    <xf numFmtId="0" fontId="0" fillId="0" borderId="3" xfId="0" applyBorder="1" applyAlignment="1">
      <alignment vertical="center" wrapText="1"/>
    </xf>
    <xf numFmtId="164" fontId="10" fillId="3" borderId="1" xfId="0" applyNumberFormat="1" applyFont="1" applyFill="1" applyBorder="1" applyAlignment="1">
      <alignment horizontal="center" vertical="center" wrapText="1"/>
    </xf>
    <xf numFmtId="44" fontId="10" fillId="3" borderId="1" xfId="0" applyNumberFormat="1" applyFont="1" applyFill="1" applyBorder="1" applyAlignment="1">
      <alignment horizontal="center" vertical="center" wrapText="1"/>
    </xf>
    <xf numFmtId="0" fontId="23" fillId="0" borderId="0" xfId="0" applyFont="1"/>
    <xf numFmtId="0" fontId="26" fillId="3" borderId="1" xfId="0" applyFont="1" applyFill="1" applyBorder="1" applyAlignment="1">
      <alignment horizontal="left" vertical="center" wrapText="1"/>
    </xf>
    <xf numFmtId="0" fontId="26" fillId="0" borderId="0" xfId="0" applyFont="1"/>
    <xf numFmtId="0" fontId="23" fillId="0" borderId="1" xfId="0" applyFont="1" applyBorder="1" applyAlignment="1">
      <alignment horizontal="left" vertical="center" wrapText="1"/>
    </xf>
    <xf numFmtId="0" fontId="23" fillId="4" borderId="1" xfId="0" applyFont="1" applyFill="1" applyBorder="1" applyAlignment="1">
      <alignment horizontal="left" vertical="center" wrapText="1"/>
    </xf>
    <xf numFmtId="7" fontId="29" fillId="3" borderId="1" xfId="1" applyNumberFormat="1" applyFont="1" applyFill="1" applyBorder="1" applyAlignment="1">
      <alignment horizontal="left" vertical="center" wrapText="1"/>
    </xf>
    <xf numFmtId="7" fontId="29" fillId="0" borderId="1" xfId="1" applyNumberFormat="1" applyFont="1" applyBorder="1" applyAlignment="1">
      <alignment horizontal="left" vertical="center" wrapText="1"/>
    </xf>
    <xf numFmtId="0" fontId="26" fillId="4" borderId="1" xfId="0" applyFont="1" applyFill="1" applyBorder="1" applyAlignment="1">
      <alignment horizontal="left" vertical="center" wrapText="1"/>
    </xf>
    <xf numFmtId="0" fontId="23" fillId="3" borderId="1" xfId="0" applyFont="1" applyFill="1" applyBorder="1" applyAlignment="1">
      <alignment horizontal="left" vertical="center" wrapText="1"/>
    </xf>
    <xf numFmtId="0" fontId="23" fillId="0" borderId="1" xfId="0" applyFont="1" applyBorder="1" applyAlignment="1">
      <alignment horizontal="left" vertical="center"/>
    </xf>
    <xf numFmtId="0" fontId="23" fillId="0" borderId="0" xfId="0" applyFont="1" applyAlignment="1">
      <alignment horizontal="left" vertical="center"/>
    </xf>
    <xf numFmtId="0" fontId="30" fillId="10" borderId="1" xfId="0" applyFont="1" applyFill="1" applyBorder="1" applyAlignment="1">
      <alignment horizontal="center" vertical="center" wrapText="1"/>
    </xf>
    <xf numFmtId="0" fontId="15" fillId="0" borderId="0" xfId="0" applyFont="1"/>
    <xf numFmtId="0" fontId="10" fillId="14" borderId="1" xfId="0" applyFont="1" applyFill="1" applyBorder="1" applyAlignment="1">
      <alignment vertical="center" wrapText="1"/>
    </xf>
    <xf numFmtId="44" fontId="10" fillId="14" borderId="1" xfId="1" applyFont="1" applyFill="1" applyBorder="1" applyAlignment="1">
      <alignment horizontal="center" vertical="center" wrapText="1"/>
    </xf>
    <xf numFmtId="44" fontId="10" fillId="14" borderId="1" xfId="1" applyNumberFormat="1" applyFont="1" applyFill="1" applyBorder="1" applyAlignment="1">
      <alignment horizontal="center" vertical="center" wrapText="1"/>
    </xf>
    <xf numFmtId="164" fontId="10" fillId="14" borderId="1" xfId="2" applyNumberFormat="1" applyFont="1" applyFill="1" applyBorder="1" applyAlignment="1">
      <alignment horizontal="center" vertical="center" wrapText="1"/>
    </xf>
    <xf numFmtId="0" fontId="15" fillId="14" borderId="1" xfId="0" applyFont="1" applyFill="1" applyBorder="1" applyAlignment="1">
      <alignment vertical="center" wrapText="1"/>
    </xf>
    <xf numFmtId="0" fontId="15" fillId="14" borderId="1" xfId="0" applyFont="1" applyFill="1" applyBorder="1" applyAlignment="1">
      <alignment horizontal="center" vertical="center"/>
    </xf>
    <xf numFmtId="44" fontId="15" fillId="0" borderId="1" xfId="1" applyFont="1" applyBorder="1" applyAlignment="1">
      <alignment horizontal="center" vertical="center" wrapText="1"/>
    </xf>
    <xf numFmtId="44" fontId="15" fillId="0" borderId="1" xfId="1" applyNumberFormat="1" applyFont="1" applyBorder="1" applyAlignment="1">
      <alignment horizontal="center" vertical="center" wrapText="1"/>
    </xf>
    <xf numFmtId="164" fontId="15" fillId="0" borderId="1" xfId="2" applyNumberFormat="1"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0" fontId="22" fillId="0" borderId="13" xfId="0" applyFont="1" applyBorder="1" applyAlignment="1">
      <alignment vertical="center" wrapText="1"/>
    </xf>
    <xf numFmtId="0" fontId="15" fillId="13" borderId="1" xfId="0" applyFont="1" applyFill="1" applyBorder="1" applyAlignment="1">
      <alignment vertical="center" wrapText="1"/>
    </xf>
    <xf numFmtId="44" fontId="15" fillId="13" borderId="1" xfId="0" applyNumberFormat="1" applyFont="1" applyFill="1" applyBorder="1" applyAlignment="1">
      <alignment vertical="center" wrapText="1"/>
    </xf>
    <xf numFmtId="164" fontId="15" fillId="13" borderId="1" xfId="2" applyNumberFormat="1" applyFont="1" applyFill="1" applyBorder="1" applyAlignment="1">
      <alignment horizontal="center" vertical="center" wrapText="1"/>
    </xf>
    <xf numFmtId="0" fontId="32" fillId="13" borderId="1" xfId="0" applyFont="1" applyFill="1" applyBorder="1" applyAlignment="1">
      <alignment vertical="center" wrapText="1"/>
    </xf>
    <xf numFmtId="0" fontId="22" fillId="13" borderId="1" xfId="0" applyFont="1" applyFill="1" applyBorder="1" applyAlignment="1">
      <alignment vertical="center" wrapText="1"/>
    </xf>
    <xf numFmtId="0" fontId="15" fillId="13" borderId="1" xfId="0" applyFont="1" applyFill="1" applyBorder="1" applyAlignment="1">
      <alignment horizontal="center" vertical="center"/>
    </xf>
    <xf numFmtId="44" fontId="10" fillId="14" borderId="1" xfId="1" applyFont="1" applyFill="1" applyBorder="1" applyAlignment="1">
      <alignment vertical="center" wrapText="1"/>
    </xf>
    <xf numFmtId="44" fontId="10" fillId="14" borderId="1" xfId="1" applyNumberFormat="1" applyFont="1" applyFill="1" applyBorder="1" applyAlignment="1">
      <alignment vertical="center" wrapText="1"/>
    </xf>
    <xf numFmtId="0" fontId="32" fillId="14" borderId="0" xfId="0" applyFont="1" applyFill="1" applyAlignment="1">
      <alignment vertical="center"/>
    </xf>
    <xf numFmtId="0" fontId="22" fillId="9" borderId="1" xfId="0" applyFont="1" applyFill="1" applyBorder="1" applyAlignment="1">
      <alignment vertical="center" wrapText="1"/>
    </xf>
    <xf numFmtId="44" fontId="15" fillId="0" borderId="1" xfId="1" applyFont="1" applyBorder="1" applyAlignment="1">
      <alignment vertical="center" wrapText="1"/>
    </xf>
    <xf numFmtId="44" fontId="15" fillId="0" borderId="1" xfId="1" applyNumberFormat="1" applyFont="1" applyBorder="1" applyAlignment="1">
      <alignment vertical="center" wrapText="1"/>
    </xf>
    <xf numFmtId="0" fontId="22" fillId="0" borderId="14" xfId="0" applyFont="1" applyBorder="1" applyAlignment="1">
      <alignment vertical="center" wrapText="1"/>
    </xf>
    <xf numFmtId="0" fontId="15" fillId="0" borderId="1" xfId="0" applyFont="1" applyBorder="1" applyAlignment="1">
      <alignment horizontal="center" vertical="center" wrapText="1"/>
    </xf>
    <xf numFmtId="0" fontId="22" fillId="0" borderId="15" xfId="0" applyFont="1" applyBorder="1" applyAlignment="1">
      <alignment vertical="center" wrapText="1"/>
    </xf>
    <xf numFmtId="0" fontId="32" fillId="14" borderId="1" xfId="0" applyFont="1" applyFill="1" applyBorder="1" applyAlignment="1">
      <alignment vertical="center" wrapText="1"/>
    </xf>
    <xf numFmtId="0" fontId="22" fillId="0" borderId="5" xfId="0" applyFont="1" applyFill="1" applyBorder="1" applyAlignment="1">
      <alignment vertical="center" wrapText="1"/>
    </xf>
    <xf numFmtId="0" fontId="33" fillId="0" borderId="0" xfId="0" applyFont="1" applyAlignment="1">
      <alignment vertical="center" wrapText="1"/>
    </xf>
    <xf numFmtId="14" fontId="15" fillId="0" borderId="1" xfId="0" applyNumberFormat="1" applyFont="1" applyBorder="1" applyAlignment="1">
      <alignment horizontal="center" vertical="center"/>
    </xf>
    <xf numFmtId="44" fontId="15" fillId="13" borderId="1" xfId="1" applyFont="1" applyFill="1" applyBorder="1" applyAlignment="1">
      <alignment vertical="center" wrapText="1"/>
    </xf>
    <xf numFmtId="44" fontId="15" fillId="13" borderId="1" xfId="1" applyNumberFormat="1" applyFont="1" applyFill="1" applyBorder="1" applyAlignment="1">
      <alignment vertical="center" wrapText="1"/>
    </xf>
    <xf numFmtId="0" fontId="10" fillId="4" borderId="1" xfId="0" applyFont="1" applyFill="1" applyBorder="1" applyAlignment="1">
      <alignment vertical="center" wrapText="1"/>
    </xf>
    <xf numFmtId="44" fontId="10" fillId="4" borderId="1" xfId="1" applyFont="1" applyFill="1" applyBorder="1" applyAlignment="1">
      <alignment vertical="center" wrapText="1"/>
    </xf>
    <xf numFmtId="44" fontId="10" fillId="4" borderId="1" xfId="1" applyNumberFormat="1" applyFont="1" applyFill="1" applyBorder="1" applyAlignment="1">
      <alignment vertical="center" wrapText="1"/>
    </xf>
    <xf numFmtId="164" fontId="10" fillId="4" borderId="1" xfId="2" applyNumberFormat="1" applyFont="1" applyFill="1" applyBorder="1" applyAlignment="1">
      <alignment horizontal="center" vertical="center" wrapText="1"/>
    </xf>
    <xf numFmtId="0" fontId="22" fillId="4" borderId="1" xfId="0" applyFont="1" applyFill="1" applyBorder="1" applyAlignment="1">
      <alignment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10" fillId="0" borderId="1" xfId="0" applyFont="1" applyBorder="1" applyAlignment="1">
      <alignment vertical="center" wrapText="1"/>
    </xf>
    <xf numFmtId="44" fontId="10" fillId="0" borderId="1" xfId="1" applyFont="1" applyBorder="1" applyAlignment="1">
      <alignment vertical="center" wrapText="1"/>
    </xf>
    <xf numFmtId="44" fontId="10" fillId="0" borderId="1" xfId="1" applyNumberFormat="1" applyFont="1" applyBorder="1" applyAlignment="1">
      <alignment vertical="center" wrapText="1"/>
    </xf>
    <xf numFmtId="164" fontId="10" fillId="0" borderId="1" xfId="2" applyNumberFormat="1" applyFont="1" applyBorder="1" applyAlignment="1">
      <alignment horizontal="center" vertical="center" wrapText="1"/>
    </xf>
    <xf numFmtId="0" fontId="33" fillId="0" borderId="1" xfId="0" applyFont="1" applyBorder="1" applyAlignment="1">
      <alignment vertical="center" wrapText="1"/>
    </xf>
    <xf numFmtId="0" fontId="15" fillId="0" borderId="0" xfId="0" applyFont="1" applyAlignment="1">
      <alignment wrapText="1"/>
    </xf>
    <xf numFmtId="44" fontId="15" fillId="0" borderId="0" xfId="0" applyNumberFormat="1" applyFont="1"/>
    <xf numFmtId="164" fontId="15" fillId="0" borderId="0" xfId="0" applyNumberFormat="1" applyFont="1"/>
    <xf numFmtId="0" fontId="15" fillId="0" borderId="0" xfId="0" applyFont="1" applyAlignment="1">
      <alignment horizontal="center" vertical="center"/>
    </xf>
    <xf numFmtId="44" fontId="15" fillId="0" borderId="0" xfId="2" applyNumberFormat="1" applyFont="1"/>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topLeftCell="A7" zoomScale="140" zoomScaleNormal="140" workbookViewId="0">
      <selection activeCell="G12" sqref="G12"/>
    </sheetView>
  </sheetViews>
  <sheetFormatPr baseColWidth="10" defaultRowHeight="12.75"/>
  <cols>
    <col min="1" max="1" width="42.7109375" style="54" customWidth="1"/>
    <col min="2" max="2" width="89.28515625" style="54" customWidth="1"/>
    <col min="3" max="16384" width="11.42578125" style="44"/>
  </cols>
  <sheetData>
    <row r="1" spans="1:8" ht="51" customHeight="1">
      <c r="A1" s="107" t="s">
        <v>0</v>
      </c>
      <c r="B1" s="108"/>
    </row>
    <row r="2" spans="1:8" ht="35.25" customHeight="1">
      <c r="A2" s="45" t="s">
        <v>1</v>
      </c>
      <c r="B2" s="45" t="s">
        <v>123</v>
      </c>
      <c r="C2" s="46"/>
      <c r="D2" s="46"/>
      <c r="E2" s="46"/>
      <c r="F2" s="46"/>
      <c r="G2" s="46"/>
      <c r="H2" s="46"/>
    </row>
    <row r="3" spans="1:8" ht="35.25" customHeight="1">
      <c r="A3" s="47" t="s">
        <v>224</v>
      </c>
      <c r="B3" s="47" t="s">
        <v>118</v>
      </c>
    </row>
    <row r="4" spans="1:8" ht="35.25" customHeight="1">
      <c r="A4" s="47" t="s">
        <v>3</v>
      </c>
      <c r="B4" s="47" t="s">
        <v>119</v>
      </c>
    </row>
    <row r="5" spans="1:8" ht="48.75" customHeight="1">
      <c r="A5" s="47" t="s">
        <v>4</v>
      </c>
      <c r="B5" s="47" t="s">
        <v>120</v>
      </c>
    </row>
    <row r="6" spans="1:8" ht="35.25" customHeight="1">
      <c r="A6" s="47" t="s">
        <v>2</v>
      </c>
      <c r="B6" s="47" t="s">
        <v>121</v>
      </c>
    </row>
    <row r="7" spans="1:8" ht="74.25" customHeight="1">
      <c r="A7" s="47" t="s">
        <v>60</v>
      </c>
      <c r="B7" s="47" t="s">
        <v>122</v>
      </c>
    </row>
    <row r="8" spans="1:8" ht="35.25" customHeight="1">
      <c r="A8" s="47" t="s">
        <v>77</v>
      </c>
      <c r="B8" s="47" t="s">
        <v>125</v>
      </c>
    </row>
    <row r="9" spans="1:8" ht="35.25" customHeight="1">
      <c r="A9" s="48" t="s">
        <v>37</v>
      </c>
      <c r="B9" s="48" t="s">
        <v>124</v>
      </c>
      <c r="C9" s="46"/>
      <c r="D9" s="46"/>
      <c r="E9" s="46"/>
      <c r="F9" s="46"/>
      <c r="G9" s="46"/>
      <c r="H9" s="46"/>
    </row>
    <row r="10" spans="1:8" ht="35.25" customHeight="1">
      <c r="A10" s="47" t="s">
        <v>38</v>
      </c>
      <c r="B10" s="47" t="s">
        <v>225</v>
      </c>
    </row>
    <row r="11" spans="1:8" ht="35.25" customHeight="1">
      <c r="A11" s="47" t="s">
        <v>62</v>
      </c>
      <c r="B11" s="47" t="s">
        <v>226</v>
      </c>
    </row>
    <row r="12" spans="1:8" ht="35.25" customHeight="1">
      <c r="A12" s="45" t="s">
        <v>7</v>
      </c>
      <c r="B12" s="49">
        <f>B13+B14</f>
        <v>4123229</v>
      </c>
    </row>
    <row r="13" spans="1:8" ht="35.25" customHeight="1">
      <c r="A13" s="47" t="s">
        <v>5</v>
      </c>
      <c r="B13" s="50">
        <v>2772479</v>
      </c>
    </row>
    <row r="14" spans="1:8" ht="35.25" customHeight="1">
      <c r="A14" s="47" t="s">
        <v>6</v>
      </c>
      <c r="B14" s="50">
        <v>1350750</v>
      </c>
    </row>
    <row r="15" spans="1:8" ht="35.25" customHeight="1">
      <c r="A15" s="48" t="s">
        <v>8</v>
      </c>
      <c r="B15" s="51">
        <v>0</v>
      </c>
    </row>
    <row r="16" spans="1:8" ht="35.25" customHeight="1">
      <c r="A16" s="45" t="s">
        <v>39</v>
      </c>
      <c r="B16" s="52" t="s">
        <v>126</v>
      </c>
    </row>
    <row r="17" spans="1:2" ht="35.25" customHeight="1">
      <c r="A17" s="53" t="s">
        <v>98</v>
      </c>
      <c r="B17" s="53" t="s">
        <v>227</v>
      </c>
    </row>
    <row r="18" spans="1:2" ht="35.25" customHeight="1"/>
    <row r="19" spans="1:2" ht="35.25" customHeight="1"/>
    <row r="20" spans="1:2" ht="35.25" customHeight="1"/>
    <row r="21" spans="1:2" ht="35.25" customHeight="1"/>
    <row r="22" spans="1:2" ht="35.25" customHeight="1"/>
    <row r="23" spans="1:2" ht="35.25" customHeight="1"/>
    <row r="24" spans="1:2" ht="35.25" customHeight="1"/>
    <row r="25" spans="1:2" ht="35.25" customHeight="1"/>
    <row r="26" spans="1:2" ht="35.25" customHeight="1"/>
    <row r="27" spans="1:2" ht="35.25" customHeight="1"/>
    <row r="28" spans="1:2" ht="35.25" customHeight="1"/>
    <row r="29" spans="1:2" ht="35.25" customHeight="1"/>
    <row r="30" spans="1:2" ht="35.25" customHeight="1"/>
    <row r="31" spans="1:2" ht="35.25" customHeight="1"/>
    <row r="32" spans="1:2" ht="35.25" customHeight="1"/>
    <row r="33" ht="35.25" customHeight="1"/>
    <row r="34" ht="35.25" customHeight="1"/>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110" zoomScaleNormal="110" workbookViewId="0">
      <selection activeCell="B28" sqref="B28"/>
    </sheetView>
  </sheetViews>
  <sheetFormatPr baseColWidth="10" defaultRowHeight="15"/>
  <cols>
    <col min="1" max="1" width="61.85546875" style="5" customWidth="1"/>
    <col min="2" max="2" width="40.85546875" style="5" customWidth="1"/>
    <col min="3" max="4" width="11.42578125" style="6"/>
    <col min="5" max="5" width="51.140625" style="6" customWidth="1"/>
  </cols>
  <sheetData>
    <row r="1" spans="1:5" ht="51.75" customHeight="1">
      <c r="A1" s="114" t="s">
        <v>9</v>
      </c>
      <c r="B1" s="115"/>
      <c r="C1" s="115"/>
      <c r="D1" s="115"/>
      <c r="E1" s="116"/>
    </row>
    <row r="2" spans="1:5" s="2" customFormat="1" ht="41.25" customHeight="1">
      <c r="A2" s="120" t="s">
        <v>93</v>
      </c>
      <c r="B2" s="122" t="s">
        <v>99</v>
      </c>
      <c r="C2" s="124" t="s">
        <v>10</v>
      </c>
      <c r="D2" s="124"/>
      <c r="E2" s="125" t="s">
        <v>11</v>
      </c>
    </row>
    <row r="3" spans="1:5" s="2" customFormat="1" ht="41.25" customHeight="1">
      <c r="A3" s="121"/>
      <c r="B3" s="123"/>
      <c r="C3" s="3" t="s">
        <v>12</v>
      </c>
      <c r="D3" s="4" t="s">
        <v>13</v>
      </c>
      <c r="E3" s="126"/>
    </row>
    <row r="4" spans="1:5" ht="41.25" customHeight="1">
      <c r="A4" s="1" t="s">
        <v>63</v>
      </c>
      <c r="B4" s="1" t="s">
        <v>14</v>
      </c>
      <c r="C4" s="37" t="s">
        <v>127</v>
      </c>
      <c r="D4" s="37"/>
      <c r="E4" s="7"/>
    </row>
    <row r="5" spans="1:5" ht="165.75" customHeight="1">
      <c r="A5" s="1" t="s">
        <v>78</v>
      </c>
      <c r="B5" s="1" t="s">
        <v>15</v>
      </c>
      <c r="C5" s="37" t="s">
        <v>128</v>
      </c>
      <c r="D5" s="37"/>
      <c r="E5" s="18"/>
    </row>
    <row r="6" spans="1:5" ht="45.95" customHeight="1">
      <c r="A6" s="1" t="s">
        <v>79</v>
      </c>
      <c r="B6" s="1" t="s">
        <v>61</v>
      </c>
      <c r="C6" s="37" t="s">
        <v>127</v>
      </c>
      <c r="D6" s="37"/>
      <c r="E6" s="7" t="s">
        <v>210</v>
      </c>
    </row>
    <row r="7" spans="1:5" ht="39" customHeight="1">
      <c r="A7" s="7" t="s">
        <v>17</v>
      </c>
      <c r="B7" s="7" t="s">
        <v>16</v>
      </c>
      <c r="C7" s="37" t="s">
        <v>127</v>
      </c>
      <c r="D7" s="37"/>
      <c r="E7" s="18"/>
    </row>
    <row r="8" spans="1:5" ht="39" customHeight="1">
      <c r="A8" s="7" t="s">
        <v>18</v>
      </c>
      <c r="B8" s="7" t="s">
        <v>16</v>
      </c>
      <c r="C8" s="37" t="s">
        <v>127</v>
      </c>
      <c r="D8" s="37"/>
      <c r="E8" s="18"/>
    </row>
    <row r="9" spans="1:5" ht="39" customHeight="1">
      <c r="A9" s="7" t="s">
        <v>19</v>
      </c>
      <c r="B9" s="7" t="s">
        <v>16</v>
      </c>
      <c r="C9" s="37" t="s">
        <v>127</v>
      </c>
      <c r="D9" s="37"/>
      <c r="E9" s="7"/>
    </row>
    <row r="10" spans="1:5" ht="37.5" customHeight="1">
      <c r="A10" s="7" t="s">
        <v>20</v>
      </c>
      <c r="B10" s="7" t="s">
        <v>16</v>
      </c>
      <c r="C10" s="37" t="s">
        <v>128</v>
      </c>
      <c r="D10" s="37"/>
      <c r="E10" s="7"/>
    </row>
    <row r="11" spans="1:5" ht="41.25" customHeight="1">
      <c r="A11" s="8" t="s">
        <v>64</v>
      </c>
      <c r="B11" s="7" t="s">
        <v>24</v>
      </c>
      <c r="C11" s="37" t="s">
        <v>127</v>
      </c>
      <c r="D11" s="37"/>
      <c r="E11" s="7"/>
    </row>
    <row r="12" spans="1:5" ht="41.25" customHeight="1">
      <c r="A12" s="8" t="s">
        <v>65</v>
      </c>
      <c r="B12" s="7" t="s">
        <v>25</v>
      </c>
      <c r="C12" s="37" t="s">
        <v>127</v>
      </c>
      <c r="D12" s="37"/>
      <c r="E12" s="7"/>
    </row>
    <row r="13" spans="1:5" ht="41.25" customHeight="1">
      <c r="A13" s="8" t="s">
        <v>21</v>
      </c>
      <c r="B13" s="7" t="s">
        <v>25</v>
      </c>
      <c r="C13" s="37" t="s">
        <v>127</v>
      </c>
      <c r="D13" s="37"/>
      <c r="E13" s="7"/>
    </row>
    <row r="14" spans="1:5" ht="41.25" customHeight="1">
      <c r="A14" s="8" t="s">
        <v>22</v>
      </c>
      <c r="B14" s="7" t="s">
        <v>26</v>
      </c>
      <c r="C14" s="37" t="s">
        <v>127</v>
      </c>
      <c r="D14" s="37"/>
      <c r="E14" s="7"/>
    </row>
    <row r="15" spans="1:5" ht="55.5" customHeight="1">
      <c r="A15" s="8" t="s">
        <v>55</v>
      </c>
      <c r="B15" s="7" t="s">
        <v>28</v>
      </c>
      <c r="C15" s="37" t="s">
        <v>127</v>
      </c>
      <c r="D15" s="37"/>
      <c r="E15" s="7"/>
    </row>
    <row r="16" spans="1:5" ht="41.25" customHeight="1">
      <c r="A16" s="7" t="s">
        <v>23</v>
      </c>
      <c r="B16" s="7" t="s">
        <v>27</v>
      </c>
      <c r="C16" s="37" t="s">
        <v>127</v>
      </c>
      <c r="D16" s="37"/>
      <c r="E16" s="7"/>
    </row>
    <row r="17" spans="1:5" ht="41.25" customHeight="1">
      <c r="A17" s="117" t="s">
        <v>29</v>
      </c>
      <c r="B17" s="118"/>
      <c r="C17" s="118"/>
      <c r="D17" s="118"/>
      <c r="E17" s="119"/>
    </row>
    <row r="18" spans="1:5" ht="41.25" customHeight="1">
      <c r="A18" s="109" t="s">
        <v>166</v>
      </c>
      <c r="B18" s="110"/>
      <c r="C18" s="110"/>
      <c r="D18" s="110"/>
      <c r="E18" s="111"/>
    </row>
    <row r="19" spans="1:5" ht="66" customHeight="1">
      <c r="A19" s="109" t="s">
        <v>228</v>
      </c>
      <c r="B19" s="110"/>
      <c r="C19" s="110"/>
      <c r="D19" s="110"/>
      <c r="E19" s="111"/>
    </row>
    <row r="20" spans="1:5" ht="61.5" customHeight="1">
      <c r="A20" s="109" t="s">
        <v>213</v>
      </c>
      <c r="B20" s="110"/>
      <c r="C20" s="110"/>
      <c r="D20" s="110"/>
      <c r="E20" s="111"/>
    </row>
    <row r="21" spans="1:5" ht="53.1" customHeight="1">
      <c r="A21" s="109" t="s">
        <v>66</v>
      </c>
      <c r="B21" s="112"/>
      <c r="C21" s="112"/>
      <c r="D21" s="112"/>
      <c r="E21" s="113"/>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0" zoomScale="80" zoomScaleNormal="80" workbookViewId="0">
      <selection activeCell="D48" sqref="D48"/>
    </sheetView>
  </sheetViews>
  <sheetFormatPr baseColWidth="10" defaultRowHeight="15"/>
  <cols>
    <col min="1" max="1" width="54.42578125" customWidth="1"/>
    <col min="2" max="2" width="73.85546875" customWidth="1"/>
    <col min="3" max="3" width="16.42578125" customWidth="1"/>
    <col min="4" max="4" width="99" customWidth="1"/>
    <col min="5" max="5" width="37.28515625" customWidth="1"/>
    <col min="6" max="6" width="134.85546875" customWidth="1"/>
  </cols>
  <sheetData>
    <row r="1" spans="1:6" ht="54" customHeight="1">
      <c r="A1" s="114" t="s">
        <v>30</v>
      </c>
      <c r="B1" s="115"/>
      <c r="C1" s="115"/>
      <c r="D1" s="116"/>
    </row>
    <row r="2" spans="1:6" ht="16.5" customHeight="1">
      <c r="A2" s="11"/>
      <c r="B2" s="25"/>
    </row>
    <row r="3" spans="1:6" ht="20.25" customHeight="1">
      <c r="A3" s="9"/>
      <c r="B3" s="26"/>
      <c r="C3" s="20" t="s">
        <v>96</v>
      </c>
    </row>
    <row r="4" spans="1:6" ht="33" customHeight="1">
      <c r="A4" s="9"/>
      <c r="B4" s="10"/>
      <c r="C4" s="21" t="s">
        <v>95</v>
      </c>
    </row>
    <row r="5" spans="1:6" ht="29.1" customHeight="1">
      <c r="A5" s="12"/>
      <c r="B5" s="10"/>
      <c r="C5" s="22" t="s">
        <v>94</v>
      </c>
    </row>
    <row r="6" spans="1:6" s="6" customFormat="1" ht="57" customHeight="1">
      <c r="A6" s="34" t="s">
        <v>108</v>
      </c>
      <c r="B6" s="34" t="s">
        <v>107</v>
      </c>
      <c r="C6" s="35" t="s">
        <v>81</v>
      </c>
      <c r="D6" s="35" t="s">
        <v>97</v>
      </c>
      <c r="E6" s="35" t="s">
        <v>80</v>
      </c>
      <c r="F6" s="35" t="s">
        <v>207</v>
      </c>
    </row>
    <row r="7" spans="1:6" s="6" customFormat="1" ht="39.75" customHeight="1">
      <c r="A7" s="144" t="s">
        <v>101</v>
      </c>
      <c r="B7" s="145"/>
      <c r="C7" s="145"/>
      <c r="D7" s="146"/>
      <c r="E7" s="32"/>
      <c r="F7" s="32"/>
    </row>
    <row r="8" spans="1:6" s="6" customFormat="1" ht="111" customHeight="1">
      <c r="A8" s="7" t="s">
        <v>82</v>
      </c>
      <c r="B8" s="7" t="s">
        <v>112</v>
      </c>
      <c r="C8" s="55">
        <v>2</v>
      </c>
      <c r="D8" s="7" t="s">
        <v>204</v>
      </c>
      <c r="F8" s="7"/>
    </row>
    <row r="9" spans="1:6" s="6" customFormat="1" ht="234.75" customHeight="1">
      <c r="A9" s="7" t="s">
        <v>83</v>
      </c>
      <c r="B9" s="7" t="s">
        <v>91</v>
      </c>
      <c r="C9" s="55">
        <v>2</v>
      </c>
      <c r="D9" s="7" t="s">
        <v>198</v>
      </c>
      <c r="E9" s="7" t="s">
        <v>197</v>
      </c>
      <c r="F9" s="7" t="s">
        <v>208</v>
      </c>
    </row>
    <row r="10" spans="1:6" s="6" customFormat="1" ht="109.5" customHeight="1">
      <c r="A10" s="7" t="s">
        <v>68</v>
      </c>
      <c r="B10" s="7" t="s">
        <v>69</v>
      </c>
      <c r="C10" s="55">
        <v>2</v>
      </c>
      <c r="D10" s="38" t="s">
        <v>206</v>
      </c>
      <c r="E10" s="7"/>
      <c r="F10" s="7"/>
    </row>
    <row r="11" spans="1:6" s="13" customFormat="1" ht="41.25" customHeight="1">
      <c r="A11" s="144" t="s">
        <v>102</v>
      </c>
      <c r="B11" s="145"/>
      <c r="C11" s="145"/>
      <c r="D11" s="146"/>
      <c r="E11" s="19"/>
      <c r="F11" s="19"/>
    </row>
    <row r="12" spans="1:6" s="6" customFormat="1" ht="145.5" customHeight="1">
      <c r="A12" s="6" t="s">
        <v>84</v>
      </c>
      <c r="B12" s="24" t="s">
        <v>168</v>
      </c>
      <c r="C12" s="55">
        <v>2</v>
      </c>
      <c r="D12" s="7" t="s">
        <v>187</v>
      </c>
      <c r="E12" s="7"/>
      <c r="F12" s="7"/>
    </row>
    <row r="13" spans="1:6" s="6" customFormat="1" ht="133.5" customHeight="1">
      <c r="A13" s="7" t="s">
        <v>76</v>
      </c>
      <c r="B13" s="29" t="s">
        <v>190</v>
      </c>
      <c r="C13" s="55">
        <v>2</v>
      </c>
      <c r="D13" s="7" t="s">
        <v>205</v>
      </c>
      <c r="E13" s="7"/>
      <c r="F13" s="7"/>
    </row>
    <row r="14" spans="1:6" s="6" customFormat="1" ht="93" customHeight="1">
      <c r="A14" s="7" t="s">
        <v>54</v>
      </c>
      <c r="B14" s="7" t="s">
        <v>109</v>
      </c>
      <c r="C14" s="55">
        <v>2</v>
      </c>
      <c r="D14" s="7" t="s">
        <v>134</v>
      </c>
      <c r="E14" s="7"/>
      <c r="F14" s="7"/>
    </row>
    <row r="15" spans="1:6" s="6" customFormat="1" ht="86.25" customHeight="1">
      <c r="A15" s="7" t="s">
        <v>53</v>
      </c>
      <c r="B15" s="18" t="s">
        <v>116</v>
      </c>
      <c r="C15" s="55">
        <v>2</v>
      </c>
      <c r="D15" s="7" t="s">
        <v>188</v>
      </c>
      <c r="E15" s="7"/>
      <c r="F15" s="7"/>
    </row>
    <row r="16" spans="1:6" s="6" customFormat="1" ht="165.75" customHeight="1">
      <c r="A16" s="18" t="s">
        <v>70</v>
      </c>
      <c r="B16" s="40" t="s">
        <v>113</v>
      </c>
      <c r="C16" s="55">
        <v>2</v>
      </c>
      <c r="D16" s="41" t="s">
        <v>191</v>
      </c>
      <c r="E16" s="7"/>
      <c r="F16" s="7"/>
    </row>
    <row r="17" spans="1:6" s="6" customFormat="1" ht="203.25" customHeight="1">
      <c r="A17" s="7" t="s">
        <v>85</v>
      </c>
      <c r="B17" s="24" t="s">
        <v>115</v>
      </c>
      <c r="C17" s="55">
        <v>2</v>
      </c>
      <c r="D17" s="7" t="s">
        <v>199</v>
      </c>
      <c r="E17" s="7" t="s">
        <v>200</v>
      </c>
      <c r="F17" s="7" t="s">
        <v>209</v>
      </c>
    </row>
    <row r="18" spans="1:6" s="6" customFormat="1" ht="69.75" customHeight="1">
      <c r="A18" s="7" t="s">
        <v>87</v>
      </c>
      <c r="B18" s="7" t="s">
        <v>169</v>
      </c>
      <c r="C18" s="7"/>
      <c r="D18" s="7" t="s">
        <v>124</v>
      </c>
      <c r="E18" s="7"/>
      <c r="F18" s="7"/>
    </row>
    <row r="19" spans="1:6" s="6" customFormat="1" ht="46.5" customHeight="1">
      <c r="A19" s="144" t="s">
        <v>103</v>
      </c>
      <c r="B19" s="145"/>
      <c r="C19" s="145"/>
      <c r="D19" s="146"/>
      <c r="E19" s="7"/>
      <c r="F19" s="7"/>
    </row>
    <row r="20" spans="1:6" s="6" customFormat="1" ht="167.25" customHeight="1">
      <c r="A20" s="7" t="s">
        <v>52</v>
      </c>
      <c r="B20" s="24" t="s">
        <v>111</v>
      </c>
      <c r="C20" s="55">
        <v>2</v>
      </c>
      <c r="D20" s="7" t="s">
        <v>132</v>
      </c>
      <c r="E20" s="7"/>
      <c r="F20" s="7"/>
    </row>
    <row r="21" spans="1:6" s="28" customFormat="1" ht="66" customHeight="1">
      <c r="A21" s="24" t="s">
        <v>56</v>
      </c>
      <c r="B21" s="24" t="s">
        <v>74</v>
      </c>
      <c r="C21" s="55">
        <v>2</v>
      </c>
      <c r="D21" s="24" t="s">
        <v>189</v>
      </c>
      <c r="E21" s="24" t="s">
        <v>192</v>
      </c>
      <c r="F21" s="24"/>
    </row>
    <row r="22" spans="1:6" s="6" customFormat="1" ht="63" customHeight="1">
      <c r="A22" s="7" t="s">
        <v>88</v>
      </c>
      <c r="B22" s="7" t="s">
        <v>110</v>
      </c>
      <c r="C22" s="7"/>
      <c r="D22" s="7" t="s">
        <v>124</v>
      </c>
      <c r="E22" s="7"/>
      <c r="F22" s="7"/>
    </row>
    <row r="23" spans="1:6" s="14" customFormat="1" ht="36.75" customHeight="1">
      <c r="A23" s="144" t="s">
        <v>104</v>
      </c>
      <c r="B23" s="145"/>
      <c r="C23" s="145"/>
      <c r="D23" s="146"/>
      <c r="E23" s="31"/>
      <c r="F23" s="31"/>
    </row>
    <row r="24" spans="1:6" s="6" customFormat="1" ht="255" customHeight="1">
      <c r="A24" s="7" t="s">
        <v>51</v>
      </c>
      <c r="B24" s="7" t="s">
        <v>170</v>
      </c>
      <c r="C24" s="55">
        <v>2</v>
      </c>
      <c r="D24" s="7" t="s">
        <v>133</v>
      </c>
      <c r="E24" s="7" t="s">
        <v>201</v>
      </c>
      <c r="F24" s="7" t="s">
        <v>211</v>
      </c>
    </row>
    <row r="25" spans="1:6" s="6" customFormat="1" ht="172.5" customHeight="1">
      <c r="A25" s="7" t="s">
        <v>50</v>
      </c>
      <c r="B25" s="24" t="s">
        <v>92</v>
      </c>
      <c r="C25" s="55">
        <v>2</v>
      </c>
      <c r="D25" s="7" t="s">
        <v>171</v>
      </c>
      <c r="E25" s="7"/>
      <c r="F25" s="7"/>
    </row>
    <row r="26" spans="1:6" s="28" customFormat="1" ht="67.5" customHeight="1">
      <c r="A26" s="24" t="s">
        <v>59</v>
      </c>
      <c r="B26" s="27" t="s">
        <v>73</v>
      </c>
      <c r="C26" s="55">
        <v>2</v>
      </c>
      <c r="D26" s="24" t="s">
        <v>193</v>
      </c>
      <c r="E26" s="24"/>
      <c r="F26" s="24"/>
    </row>
    <row r="27" spans="1:6" s="6" customFormat="1" ht="55.5" customHeight="1">
      <c r="A27" s="24" t="s">
        <v>172</v>
      </c>
      <c r="B27" s="36" t="s">
        <v>114</v>
      </c>
      <c r="C27" s="55">
        <v>2</v>
      </c>
      <c r="D27" s="7" t="s">
        <v>167</v>
      </c>
      <c r="E27" s="7"/>
      <c r="F27" s="7"/>
    </row>
    <row r="28" spans="1:6" s="6" customFormat="1" ht="37.5" customHeight="1">
      <c r="A28" s="144" t="s">
        <v>105</v>
      </c>
      <c r="B28" s="145"/>
      <c r="C28" s="145"/>
      <c r="D28" s="146"/>
      <c r="E28" s="32"/>
      <c r="F28" s="32"/>
    </row>
    <row r="29" spans="1:6" s="6" customFormat="1" ht="180.75" customHeight="1">
      <c r="A29" s="7" t="s">
        <v>31</v>
      </c>
      <c r="B29" s="24" t="s">
        <v>72</v>
      </c>
      <c r="C29" s="55">
        <v>2</v>
      </c>
      <c r="D29" s="7" t="s">
        <v>173</v>
      </c>
      <c r="E29" s="7"/>
      <c r="F29" s="7"/>
    </row>
    <row r="30" spans="1:6" s="6" customFormat="1" ht="350.25" customHeight="1">
      <c r="A30" s="7" t="s">
        <v>57</v>
      </c>
      <c r="B30" s="7" t="s">
        <v>174</v>
      </c>
      <c r="C30" s="55">
        <v>2</v>
      </c>
      <c r="D30" s="7" t="s">
        <v>194</v>
      </c>
      <c r="E30" s="7"/>
    </row>
    <row r="31" spans="1:6" s="6" customFormat="1" ht="349.5" customHeight="1">
      <c r="A31" s="7" t="s">
        <v>86</v>
      </c>
      <c r="B31" s="7" t="s">
        <v>175</v>
      </c>
      <c r="C31" s="55">
        <v>2</v>
      </c>
      <c r="D31" s="7" t="s">
        <v>202</v>
      </c>
      <c r="E31" s="7" t="s">
        <v>195</v>
      </c>
      <c r="F31" s="7" t="s">
        <v>212</v>
      </c>
    </row>
    <row r="32" spans="1:6" s="6" customFormat="1" ht="75">
      <c r="A32" s="7" t="s">
        <v>89</v>
      </c>
      <c r="B32" s="7" t="s">
        <v>71</v>
      </c>
      <c r="C32" s="7"/>
      <c r="D32" s="7" t="s">
        <v>124</v>
      </c>
      <c r="E32" s="7"/>
      <c r="F32" s="7"/>
    </row>
    <row r="33" spans="1:6" s="6" customFormat="1">
      <c r="A33" s="7"/>
      <c r="B33" s="7"/>
      <c r="C33" s="7"/>
      <c r="D33" s="7"/>
      <c r="E33" s="7"/>
      <c r="F33" s="7"/>
    </row>
    <row r="34" spans="1:6" s="6" customFormat="1" ht="32.25" customHeight="1">
      <c r="A34" s="144" t="s">
        <v>106</v>
      </c>
      <c r="B34" s="145"/>
      <c r="C34" s="145"/>
      <c r="D34" s="146"/>
      <c r="E34" s="32"/>
      <c r="F34" s="32"/>
    </row>
    <row r="35" spans="1:6" s="6" customFormat="1" ht="47.1" customHeight="1">
      <c r="A35" s="18" t="s">
        <v>90</v>
      </c>
      <c r="B35" s="7"/>
      <c r="C35" s="7"/>
      <c r="D35" s="7" t="s">
        <v>135</v>
      </c>
      <c r="E35" s="7"/>
      <c r="F35" s="7"/>
    </row>
    <row r="36" spans="1:6" s="6" customFormat="1" ht="18" customHeight="1">
      <c r="A36" s="30"/>
      <c r="B36" s="7"/>
      <c r="C36" s="7"/>
      <c r="D36" s="7"/>
      <c r="E36" s="33"/>
      <c r="F36" s="33"/>
    </row>
    <row r="37" spans="1:6" s="6" customFormat="1" ht="33" customHeight="1">
      <c r="A37" s="133" t="s">
        <v>32</v>
      </c>
      <c r="B37" s="134"/>
      <c r="C37" s="134"/>
      <c r="D37" s="134"/>
      <c r="E37" s="135"/>
    </row>
    <row r="38" spans="1:6" s="6" customFormat="1" ht="36.75" customHeight="1">
      <c r="A38" s="15" t="s">
        <v>203</v>
      </c>
      <c r="B38" s="17"/>
      <c r="C38" s="15">
        <v>36</v>
      </c>
      <c r="D38" s="136" t="s">
        <v>214</v>
      </c>
      <c r="E38" s="137"/>
    </row>
    <row r="39" spans="1:6" s="6" customFormat="1" ht="84" customHeight="1">
      <c r="A39" s="141" t="s">
        <v>33</v>
      </c>
      <c r="B39" s="138" t="s">
        <v>176</v>
      </c>
      <c r="C39" s="139"/>
      <c r="D39" s="139"/>
      <c r="E39" s="140"/>
    </row>
    <row r="40" spans="1:6" s="6" customFormat="1" ht="82.5" customHeight="1">
      <c r="A40" s="142"/>
      <c r="B40" s="138" t="s">
        <v>196</v>
      </c>
      <c r="C40" s="139"/>
      <c r="D40" s="139"/>
      <c r="E40" s="140"/>
    </row>
    <row r="41" spans="1:6" s="6" customFormat="1" ht="294" customHeight="1">
      <c r="A41" s="143"/>
      <c r="B41" s="138" t="s">
        <v>215</v>
      </c>
      <c r="C41" s="139"/>
      <c r="D41" s="139"/>
      <c r="E41" s="140"/>
    </row>
    <row r="42" spans="1:6" s="6" customFormat="1" ht="34.5" customHeight="1">
      <c r="A42" s="133" t="s">
        <v>34</v>
      </c>
      <c r="B42" s="134"/>
      <c r="C42" s="134"/>
      <c r="D42" s="134"/>
      <c r="E42" s="135"/>
    </row>
    <row r="43" spans="1:6" s="6" customFormat="1" ht="60.75" customHeight="1">
      <c r="A43" s="15" t="s">
        <v>35</v>
      </c>
      <c r="B43" s="127" t="s">
        <v>100</v>
      </c>
      <c r="C43" s="128"/>
      <c r="D43" s="128"/>
      <c r="E43" s="129"/>
    </row>
    <row r="44" spans="1:6" s="6" customFormat="1" ht="114" customHeight="1">
      <c r="A44" s="15" t="s">
        <v>36</v>
      </c>
      <c r="B44" s="127" t="s">
        <v>235</v>
      </c>
      <c r="C44" s="128"/>
      <c r="D44" s="128"/>
      <c r="E44" s="129"/>
    </row>
    <row r="45" spans="1:6" s="6" customFormat="1" ht="42.75" customHeight="1">
      <c r="A45" s="23" t="s">
        <v>58</v>
      </c>
      <c r="B45" s="130" t="s">
        <v>67</v>
      </c>
      <c r="C45" s="131"/>
      <c r="D45" s="131"/>
      <c r="E45" s="132"/>
    </row>
    <row r="46" spans="1:6" s="6" customFormat="1"/>
    <row r="47" spans="1:6" s="6" customFormat="1"/>
    <row r="48" spans="1:6" s="6" customFormat="1"/>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5" customFormat="1"/>
    <row r="74" s="5" customFormat="1"/>
    <row r="75" s="5" customFormat="1"/>
    <row r="76" s="5" customFormat="1"/>
    <row r="77" s="5" customFormat="1"/>
    <row r="78" s="5" customFormat="1"/>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opLeftCell="A13" zoomScale="80" zoomScaleNormal="80" zoomScaleSheetLayoutView="90" workbookViewId="0">
      <selection activeCell="C7" sqref="C7"/>
    </sheetView>
  </sheetViews>
  <sheetFormatPr baseColWidth="10" defaultRowHeight="15"/>
  <cols>
    <col min="1" max="1" width="50.7109375" style="102" customWidth="1"/>
    <col min="2" max="2" width="54.85546875" style="56" customWidth="1"/>
    <col min="3" max="3" width="21.140625" style="103" customWidth="1"/>
    <col min="4" max="4" width="18" style="104" customWidth="1"/>
    <col min="5" max="5" width="46" style="56" customWidth="1"/>
    <col min="6" max="6" width="86.28515625" style="56" customWidth="1"/>
    <col min="7" max="7" width="42.42578125" style="56" customWidth="1"/>
    <col min="8" max="8" width="56.140625" style="56" customWidth="1"/>
    <col min="9" max="9" width="35.7109375" style="56" customWidth="1"/>
    <col min="10" max="10" width="40.5703125" style="56" customWidth="1"/>
    <col min="11" max="11" width="15.42578125" style="105" customWidth="1"/>
    <col min="12" max="16384" width="11.42578125" style="56"/>
  </cols>
  <sheetData>
    <row r="1" spans="1:11" ht="56.25" customHeight="1">
      <c r="A1" s="16" t="s">
        <v>40</v>
      </c>
      <c r="B1" s="16" t="s">
        <v>117</v>
      </c>
      <c r="C1" s="43" t="s">
        <v>42</v>
      </c>
      <c r="D1" s="42" t="s">
        <v>43</v>
      </c>
      <c r="E1" s="16" t="s">
        <v>49</v>
      </c>
      <c r="F1" s="16" t="s">
        <v>44</v>
      </c>
      <c r="G1" s="16" t="s">
        <v>45</v>
      </c>
      <c r="H1" s="16" t="s">
        <v>48</v>
      </c>
      <c r="I1" s="16" t="s">
        <v>46</v>
      </c>
      <c r="J1" s="16" t="s">
        <v>75</v>
      </c>
      <c r="K1" s="16" t="s">
        <v>47</v>
      </c>
    </row>
    <row r="2" spans="1:11" ht="30">
      <c r="A2" s="57" t="s">
        <v>129</v>
      </c>
      <c r="B2" s="58">
        <f>SUM(B3:B4)</f>
        <v>1300000</v>
      </c>
      <c r="C2" s="59">
        <f>SUM(C3:C4)</f>
        <v>840000</v>
      </c>
      <c r="D2" s="60">
        <f>(B2+C2)/B17</f>
        <v>0.51901070738491606</v>
      </c>
      <c r="E2" s="61"/>
      <c r="F2" s="61"/>
      <c r="G2" s="61"/>
      <c r="H2" s="61"/>
      <c r="I2" s="61"/>
      <c r="J2" s="61"/>
      <c r="K2" s="62"/>
    </row>
    <row r="3" spans="1:11" ht="193.5" customHeight="1">
      <c r="A3" s="24" t="s">
        <v>216</v>
      </c>
      <c r="B3" s="63">
        <v>0</v>
      </c>
      <c r="C3" s="64">
        <v>840000</v>
      </c>
      <c r="D3" s="65">
        <f>(B3+C3)/B17</f>
        <v>0.20372382906697639</v>
      </c>
      <c r="E3" s="39" t="s">
        <v>136</v>
      </c>
      <c r="F3" s="39" t="s">
        <v>146</v>
      </c>
      <c r="G3" s="66" t="s">
        <v>142</v>
      </c>
      <c r="H3" s="66" t="s">
        <v>149</v>
      </c>
      <c r="I3" s="66" t="s">
        <v>229</v>
      </c>
      <c r="J3" s="66" t="s">
        <v>177</v>
      </c>
      <c r="K3" s="67" t="s">
        <v>160</v>
      </c>
    </row>
    <row r="4" spans="1:11" ht="141" customHeight="1">
      <c r="A4" s="24" t="s">
        <v>217</v>
      </c>
      <c r="B4" s="63">
        <v>1300000</v>
      </c>
      <c r="C4" s="64">
        <v>0</v>
      </c>
      <c r="D4" s="65">
        <f>(B4+C4)/B17</f>
        <v>0.31528687831793967</v>
      </c>
      <c r="E4" s="68" t="s">
        <v>141</v>
      </c>
      <c r="F4" s="39" t="s">
        <v>144</v>
      </c>
      <c r="G4" s="24" t="s">
        <v>145</v>
      </c>
      <c r="H4" s="66" t="s">
        <v>149</v>
      </c>
      <c r="I4" s="66" t="s">
        <v>230</v>
      </c>
      <c r="J4" s="24" t="s">
        <v>178</v>
      </c>
      <c r="K4" s="67">
        <v>12</v>
      </c>
    </row>
    <row r="5" spans="1:11">
      <c r="A5" s="69"/>
      <c r="B5" s="69"/>
      <c r="C5" s="70"/>
      <c r="D5" s="71"/>
      <c r="E5" s="72"/>
      <c r="F5" s="73"/>
      <c r="G5" s="69"/>
      <c r="H5" s="69"/>
      <c r="I5" s="69"/>
      <c r="J5" s="69"/>
      <c r="K5" s="74"/>
    </row>
    <row r="6" spans="1:11" ht="45">
      <c r="A6" s="57" t="s">
        <v>130</v>
      </c>
      <c r="B6" s="75">
        <f>SUM(B7:B8)</f>
        <v>1128120</v>
      </c>
      <c r="C6" s="76">
        <f>SUM(C7:C8)</f>
        <v>0</v>
      </c>
      <c r="D6" s="60">
        <f>(B6+C6)/B17</f>
        <v>0.27360110243694929</v>
      </c>
      <c r="E6" s="77"/>
      <c r="F6" s="78"/>
      <c r="G6" s="61"/>
      <c r="H6" s="61"/>
      <c r="I6" s="61"/>
      <c r="J6" s="61"/>
      <c r="K6" s="62"/>
    </row>
    <row r="7" spans="1:11" ht="312.75" customHeight="1">
      <c r="A7" s="24" t="s">
        <v>218</v>
      </c>
      <c r="B7" s="79">
        <v>348120</v>
      </c>
      <c r="C7" s="80">
        <v>0</v>
      </c>
      <c r="D7" s="65">
        <f>(B7+C7)/B17</f>
        <v>8.4428975446185509E-2</v>
      </c>
      <c r="E7" s="81" t="s">
        <v>179</v>
      </c>
      <c r="F7" s="39" t="s">
        <v>147</v>
      </c>
      <c r="G7" s="82" t="s">
        <v>148</v>
      </c>
      <c r="H7" s="24" t="s">
        <v>157</v>
      </c>
      <c r="I7" s="82" t="s">
        <v>231</v>
      </c>
      <c r="J7" s="24" t="s">
        <v>180</v>
      </c>
      <c r="K7" s="67">
        <v>4</v>
      </c>
    </row>
    <row r="8" spans="1:11" ht="357.75" customHeight="1">
      <c r="A8" s="24" t="s">
        <v>219</v>
      </c>
      <c r="B8" s="79">
        <v>780000</v>
      </c>
      <c r="C8" s="80"/>
      <c r="D8" s="65">
        <f>(B8+C8)/B17</f>
        <v>0.1891721269907638</v>
      </c>
      <c r="E8" s="83" t="s">
        <v>137</v>
      </c>
      <c r="F8" s="39" t="s">
        <v>181</v>
      </c>
      <c r="G8" s="24" t="s">
        <v>150</v>
      </c>
      <c r="H8" s="82" t="s">
        <v>149</v>
      </c>
      <c r="I8" s="82" t="s">
        <v>232</v>
      </c>
      <c r="J8" s="24" t="s">
        <v>182</v>
      </c>
      <c r="K8" s="67"/>
    </row>
    <row r="9" spans="1:11" ht="45">
      <c r="A9" s="57" t="s">
        <v>131</v>
      </c>
      <c r="B9" s="75">
        <f>SUM(B10:B11)</f>
        <v>325000</v>
      </c>
      <c r="C9" s="76">
        <f>SUM(C10:C11)</f>
        <v>272013</v>
      </c>
      <c r="D9" s="60">
        <f>(B9+C9)/B17</f>
        <v>0.14479258852709853</v>
      </c>
      <c r="E9" s="84"/>
      <c r="F9" s="61"/>
      <c r="G9" s="61"/>
      <c r="H9" s="61"/>
      <c r="I9" s="61"/>
      <c r="J9" s="61"/>
      <c r="K9" s="62"/>
    </row>
    <row r="10" spans="1:11" ht="150" customHeight="1">
      <c r="A10" s="24" t="s">
        <v>220</v>
      </c>
      <c r="B10" s="79">
        <v>325000</v>
      </c>
      <c r="C10" s="80">
        <v>0</v>
      </c>
      <c r="D10" s="65">
        <f>(B10+C10)/B17</f>
        <v>7.8821719579484917E-2</v>
      </c>
      <c r="E10" s="85" t="s">
        <v>138</v>
      </c>
      <c r="F10" s="39" t="s">
        <v>151</v>
      </c>
      <c r="G10" s="86" t="s">
        <v>154</v>
      </c>
      <c r="H10" s="82" t="s">
        <v>149</v>
      </c>
      <c r="I10" s="82" t="s">
        <v>234</v>
      </c>
      <c r="J10" s="24" t="s">
        <v>183</v>
      </c>
      <c r="K10" s="87" t="s">
        <v>158</v>
      </c>
    </row>
    <row r="11" spans="1:11" ht="321" customHeight="1">
      <c r="A11" s="24" t="s">
        <v>221</v>
      </c>
      <c r="B11" s="79">
        <v>0</v>
      </c>
      <c r="C11" s="80">
        <v>272013</v>
      </c>
      <c r="D11" s="65">
        <f>(B11+C11)/B17</f>
        <v>6.5970868947613628E-2</v>
      </c>
      <c r="E11" s="39" t="s">
        <v>139</v>
      </c>
      <c r="F11" s="39" t="s">
        <v>153</v>
      </c>
      <c r="G11" s="24" t="s">
        <v>152</v>
      </c>
      <c r="H11" s="82" t="s">
        <v>184</v>
      </c>
      <c r="I11" s="82" t="s">
        <v>233</v>
      </c>
      <c r="J11" s="24" t="s">
        <v>185</v>
      </c>
      <c r="K11" s="87" t="s">
        <v>159</v>
      </c>
    </row>
    <row r="12" spans="1:11">
      <c r="A12" s="69" t="s">
        <v>41</v>
      </c>
      <c r="B12" s="88">
        <f>SUM(B13:B14)</f>
        <v>19359</v>
      </c>
      <c r="C12" s="89">
        <f>SUM(C13:C14)</f>
        <v>238737</v>
      </c>
      <c r="D12" s="60">
        <f>(B12+C12)/B17</f>
        <v>6.2595601651036115E-2</v>
      </c>
      <c r="E12" s="72"/>
      <c r="F12" s="69"/>
      <c r="G12" s="69"/>
      <c r="H12" s="69"/>
      <c r="I12" s="69"/>
      <c r="J12" s="69"/>
      <c r="K12" s="74"/>
    </row>
    <row r="13" spans="1:11" ht="162" customHeight="1">
      <c r="A13" s="90" t="s">
        <v>222</v>
      </c>
      <c r="B13" s="91">
        <v>19359</v>
      </c>
      <c r="C13" s="92">
        <v>0</v>
      </c>
      <c r="D13" s="93">
        <f>(B13+C13)/B17</f>
        <v>4.6951066748899956E-3</v>
      </c>
      <c r="E13" s="94" t="s">
        <v>140</v>
      </c>
      <c r="F13" s="95" t="s">
        <v>155</v>
      </c>
      <c r="G13" s="39" t="s">
        <v>156</v>
      </c>
      <c r="H13" s="82"/>
      <c r="I13" s="82" t="s">
        <v>143</v>
      </c>
      <c r="J13" s="24" t="s">
        <v>186</v>
      </c>
      <c r="K13" s="96">
        <v>11</v>
      </c>
    </row>
    <row r="14" spans="1:11" ht="138.75" customHeight="1">
      <c r="A14" s="97" t="s">
        <v>223</v>
      </c>
      <c r="B14" s="98">
        <v>0</v>
      </c>
      <c r="C14" s="99">
        <v>238737</v>
      </c>
      <c r="D14" s="100">
        <f>(B14+C14)/B17</f>
        <v>5.7900494976146119E-2</v>
      </c>
      <c r="E14" s="24" t="s">
        <v>163</v>
      </c>
      <c r="F14" s="82" t="s">
        <v>164</v>
      </c>
      <c r="G14" s="24" t="s">
        <v>162</v>
      </c>
      <c r="H14" s="24"/>
      <c r="I14" s="101" t="s">
        <v>165</v>
      </c>
      <c r="J14" s="24" t="s">
        <v>161</v>
      </c>
      <c r="K14" s="67">
        <v>11</v>
      </c>
    </row>
    <row r="15" spans="1:11">
      <c r="B15" s="103">
        <f>SUM(B2,B6,B9,B12)</f>
        <v>2772479</v>
      </c>
      <c r="C15" s="103">
        <f>SUM(C2,C6,C9,C12)</f>
        <v>1350750</v>
      </c>
    </row>
    <row r="17" spans="2:3">
      <c r="B17" s="103">
        <f>B15+C15</f>
        <v>4123229</v>
      </c>
    </row>
    <row r="20" spans="2:3">
      <c r="C20" s="10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2022-10-18T14:28:29Z</dcterms:modified>
</cp:coreProperties>
</file>