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 i="4" l="1"/>
  <c r="B9" i="4"/>
  <c r="B6" i="4"/>
  <c r="C3" i="4"/>
  <c r="C14" i="4" s="1"/>
  <c r="B3" i="4"/>
  <c r="B14" i="4" l="1"/>
  <c r="B15" i="4"/>
  <c r="D3" i="4"/>
  <c r="B13" i="1"/>
  <c r="D10" i="4" l="1"/>
  <c r="D6" i="4"/>
  <c r="D13" i="4"/>
  <c r="D5" i="4"/>
  <c r="D12" i="4"/>
  <c r="D8" i="4"/>
  <c r="D4" i="4"/>
  <c r="D11" i="4"/>
  <c r="D7" i="4"/>
  <c r="D14" i="4"/>
  <c r="D9" i="4"/>
</calcChain>
</file>

<file path=xl/sharedStrings.xml><?xml version="1.0" encoding="utf-8"?>
<sst xmlns="http://schemas.openxmlformats.org/spreadsheetml/2006/main" count="271" uniqueCount="245">
  <si>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</si>
  <si>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</si>
  <si>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</si>
  <si>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</si>
  <si>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</si>
  <si>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</si>
  <si>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</si>
  <si>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</si>
  <si>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</si>
  <si>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</si>
  <si>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</si>
  <si>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</si>
  <si>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</si>
  <si>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</si>
  <si>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</si>
  <si>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</si>
  <si>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</si>
  <si>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</si>
  <si>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</si>
  <si>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</si>
  <si>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</si>
  <si>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</si>
  <si>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</si>
  <si>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</si>
  <si>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</si>
  <si>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</si>
  <si>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</si>
  <si>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</si>
  <si>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</si>
  <si>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</si>
  <si>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</si>
  <si>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</si>
  <si>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</si>
  <si>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</si>
  <si>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</si>
  <si>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</si>
  <si>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</si>
  <si>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</si>
  <si>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</si>
  <si>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</si>
  <si>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</si>
  <si>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</si>
  <si>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</si>
  <si>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</si>
  <si>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</si>
  <si>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</si>
  <si>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</si>
  <si>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</si>
  <si>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</si>
  <si>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</si>
  <si>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</si>
  <si>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</si>
  <si>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</si>
  <si>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</si>
  <si>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</si>
  <si>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</si>
  <si>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</si>
  <si>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</si>
  <si>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</si>
  <si>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</si>
  <si>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</si>
  <si>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</si>
  <si>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</si>
  <si>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</si>
  <si>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</si>
  <si>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</si>
  <si>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</si>
  <si>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</si>
  <si>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</si>
  <si>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</si>
  <si>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</si>
  <si>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</si>
  <si>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</si>
  <si>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</si>
  <si>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</si>
  <si>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</si>
  <si>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</si>
  <si>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</si>
  <si>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</si>
  <si>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</si>
  <si>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</si>
  <si>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</si>
  <si>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</si>
  <si>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</si>
  <si>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</si>
  <si>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</si>
  <si>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</si>
  <si>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</si>
  <si>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</si>
  <si>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</si>
  <si>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</si>
  <si>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</si>
  <si>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</si>
  <si>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</si>
  <si>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</si>
  <si>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</si>
  <si>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</si>
  <si>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</si>
  <si>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</si>
  <si>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</si>
  <si>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</si>
  <si>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</si>
  <si>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</si>
  <si>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</si>
  <si>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</si>
  <si>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</si>
  <si>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</si>
  <si>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</si>
  <si>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</si>
  <si>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</si>
  <si>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</si>
  <si>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</si>
  <si>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</si>
  <si>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</si>
  <si>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</si>
  <si>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</si>
  <si>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</si>
  <si>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</si>
  <si>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</si>
  <si>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</si>
  <si>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</si>
  <si>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</si>
  <si>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</si>
  <si>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</si>
  <si>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</si>
  <si>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</si>
  <si>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Ouest Charente</t>
  </si>
  <si>
    <t>PETR Ouest Charente - Pays du Cognac</t>
  </si>
  <si>
    <t>Election 08/07/2022</t>
  </si>
  <si>
    <r>
      <t xml:space="preserve">Josselin Patron
1 rue du Port
16200 JARNAC
06 48 53 03 25
</t>
    </r>
    <r>
      <rPr>
        <u/>
        <sz val="11"/>
        <color rgb="FF0070C0"/>
        <rFont val="Calibri"/>
        <family val="2"/>
        <scheme val="minor"/>
      </rPr>
      <t>leader.ouestcharente@gmail.com</t>
    </r>
  </si>
  <si>
    <t>79 752 habitants</t>
  </si>
  <si>
    <t>Lien vers carte interactive des territoires: https://cartographie.nouvelle-aquitaine.fr/adws/app/561e1917-c6ea-11e8-8a6e-79bdd7fe5201/index.html
Communuaté d'Agglomération du Grand Cognac
Communauté de communes du Rouillacais</t>
  </si>
  <si>
    <t>Pas de commune de plus de 25 000 habitants</t>
  </si>
  <si>
    <t xml:space="preserve">Périmètre identique </t>
  </si>
  <si>
    <r>
      <rPr>
        <sz val="11"/>
        <color theme="1"/>
        <rFont val="Symbol"/>
        <family val="1"/>
        <charset val="2"/>
      </rPr>
      <t></t>
    </r>
    <r>
      <rPr>
        <sz val="11"/>
        <color theme="1"/>
        <rFont val="Calibri"/>
        <family val="2"/>
        <scheme val="minor"/>
      </rPr>
      <t> Oui X</t>
    </r>
    <r>
      <rPr>
        <sz val="11"/>
        <color theme="1"/>
        <rFont val="Symbol"/>
        <family val="1"/>
        <charset val="2"/>
      </rPr>
      <t xml:space="preserve"> </t>
    </r>
    <r>
      <rPr>
        <sz val="11"/>
        <color theme="1"/>
        <rFont val="Calibri"/>
        <family val="2"/>
        <scheme val="minor"/>
      </rPr>
      <t xml:space="preserve">Non 
Si oui : périmètre concerné et territoire chef de file le cas échéant </t>
    </r>
  </si>
  <si>
    <t xml:space="preserve">□ Oui  x Non </t>
  </si>
  <si>
    <t>Sans objet</t>
  </si>
  <si>
    <t>Demande déposée le 14/06/2022 pour un montant FEADER de 20 000 €</t>
  </si>
  <si>
    <t xml:space="preserve">□ Oui   x Non </t>
  </si>
  <si>
    <t>X</t>
  </si>
  <si>
    <t>Candidature reçue le 16/06/2022.</t>
  </si>
  <si>
    <t>Sous-total</t>
  </si>
  <si>
    <t>Total</t>
  </si>
  <si>
    <t>Objectif prioritaire n°1 : Accompagner et anticiper les transitions</t>
  </si>
  <si>
    <t>Fiche-action n° 1.1 - Préserver les ressources, la biodiversité et valoriser les sites naturels</t>
  </si>
  <si>
    <t>Etat, Région, Département, Agence de l’Eau Adour-Garonne</t>
  </si>
  <si>
    <t>Ambition 1 : Favoriser l’engagement citoyen pour accélérer la transition écologique.
Ambition 2 : Accélérer et accompagner la transition agroécologique.
Ambition 8 : Préserver nos ressources naturelles et la biodiversité.
Ambition 9 : Préserver et protéger la ressource en eau.</t>
  </si>
  <si>
    <t>Etat, collectivités territoriales et leurs groupements, syndicats mixtes, PETR, établissements publics, Sociétés Publiques Locales (SPL), chambres consulaires.
Tous types d’associations.
PME au sens communautaire (RGEC 651/2014) du secteur agricole, industriel ou commercial.
Organismes privés : Sociétés d’Economie Mixte (SEM).
Pour les projets de l’ESS : associations employeuses, coopéra-tives, Sociétés commerciales de l’ESS, fondations, mutuelles.</t>
  </si>
  <si>
    <t>Etat, Région, Département</t>
  </si>
  <si>
    <t>Ambition 1 : Favoriser l’engagement citoyen pour accélérer la transition écologique.
Ambition 2 : Accélérer et accompagner la transition agroécologique.
Ambition 3 : Accélérer la transition énergétique et écologique des entreprises.
Ambition 6. Construire un nouveau mix énergétique.
Ambition 7 : Objectif « zéro déchet » à l’horizon 2030.
Ambition 9 : Préserver et protéger la ressource en eau.</t>
  </si>
  <si>
    <t>Objectif prioritaire n°2 : Bien vivre et travailler en Pays du cognac</t>
  </si>
  <si>
    <t>Fiche-action n° 2.1 - Un urbanisme adapté au changement climatique</t>
  </si>
  <si>
    <t>ADEME, Etat, Région, Département.</t>
  </si>
  <si>
    <t>Ambition 4 : Développer les mobilités « propres » pour tous.
Ambition 5 : Développer et systématiser un urbanisme durable.
Ambition 8 : Préserver nos ressources naturelles et la biodiversité.</t>
  </si>
  <si>
    <t>Fiche-action n° 2.2 – Améliorer l’accès aux services de proximité, l’accueil des nouveaux habitants et favoriser l’entrepreneuriat en milieu rural</t>
  </si>
  <si>
    <t>Etat, collectivités territoriales et leurs groupements, syndicats mixtes, PETR, établissements publics, Sociétés Publiques Lo-cales (SPL), chambres consulaires.
Tous types d’associations.
Organismes privés : Sociétés d’Economie Mixte (SEM), Société Publique Locale (SPL), Société Coopérative et Participative (SCOP), Société Coopérative d’Intérêt Collectif (SCIC).</t>
  </si>
  <si>
    <t>Etat, Région, Département.</t>
  </si>
  <si>
    <t>Ambition 4 : Développer les mobilités « propres » pour tous.
Ambition 5 : Développer et systématiser un urbanisme durable.
Ambition 6. Construire un nouveau mix énergétique.
Ambition 8 : Préserver nos ressources naturelles et la biodiversité.</t>
  </si>
  <si>
    <t>Objectif prioritaire n°3 : Structurer l’offre touristique et faire de la culture et du patrimoine un levier de développement</t>
  </si>
  <si>
    <t>Fiche-action n° 3.1 – Structurer et scénariser une offre slowtourisme et patrimoniale attractive</t>
  </si>
  <si>
    <t>Etat, collectivités territoriales et leurs groupements, syndicats mixtes, PETR, établissements publics, Sociétés Publiques Lo-cales (SPL), chambres consulaires.
PME au sens communautaire (RGEC 651/2014) du secteur agricole, industriel ou commercial.
Tous types d’associations.
Organismes privés : Sociétés d’Economie Mixte (SEM), Société Publique Locale (SPL), Société Coopérative et Participative (SCOP), Société Coopérative d’Intérêt Collectif (SCIC).</t>
  </si>
  <si>
    <t>Etat, collectivités territoriales et leurs groupements, syndicats mixtes, PETR, établissements publics, Sociétés Publiques Lo-cales (SPL), chambres consulaires.
PME au sens communautaire (RGEC 651/2014) du secteur agricole, industriel ou commercial.
Tous types d’associations.
Organismes privés : Sociétés d’Economie Mixte (SEM), associations employeuses, coopératives, Sociétés commerciales de l’ESS, fondations, mutuelles.</t>
  </si>
  <si>
    <t>Ambition 3 : Accélérer la transition énergétique et écologique des entreprises.</t>
  </si>
  <si>
    <t>Fiche-action n° 3.2 – Investir et développer l’offre des sites majeurs du territoire</t>
  </si>
  <si>
    <t>Fiche-action n° 4 - Coopération</t>
  </si>
  <si>
    <t>Etat, collectivités territoriales et leurs groupements, syndicats mixtes, PETR, établissements publics, Sociétés Publiques Lo-cales (SPL), chambres consulaires.
PME au sens communautaire (RGEC 651/2014) du secteur agricole, industriel ou commercial.
Tous types d’associations.
Organismes privés : Sociétés d’Economie Mixte (SEM), syndi-cats professionnels ou interprofessionnels, agriculteurs et groupements d’agriculteurs, fondations.</t>
  </si>
  <si>
    <t>Etat, Région, Département, Agence de l’Eau Adour-Garonne.</t>
  </si>
  <si>
    <t>Ambition 1 : Favoriser l’engagement citoyen pour accélérer la transition écologique.
Ambition 2 : Accélérer et accompagner la transition agroécologique.
Ambition 3 : Accélérer la transition énergétique et écologique des entreprises.
Ambition 7 : Objectif « zéro déchet » à l’horizon 2030.
Ambition 9 : Préserver et protéger la ressource en eau.</t>
  </si>
  <si>
    <t>Fiche-action n° 5 – Animation/gestion</t>
  </si>
  <si>
    <t>PETR</t>
  </si>
  <si>
    <t>Région</t>
  </si>
  <si>
    <t>• Ambition 11 : La Région Nouvelle-Aquitaine, une administra-tion exemplaire dans la transition</t>
  </si>
  <si>
    <r>
      <rPr>
        <b/>
        <sz val="11"/>
        <color theme="1"/>
        <rFont val="Calibri"/>
        <family val="2"/>
        <scheme val="minor"/>
      </rPr>
      <t>79 752 habitants</t>
    </r>
    <r>
      <rPr>
        <sz val="11"/>
        <color theme="1"/>
        <rFont val="Calibri"/>
        <family val="2"/>
        <scheme val="minor"/>
      </rPr>
      <t xml:space="preserve">
</t>
    </r>
    <r>
      <rPr>
        <b/>
        <sz val="11"/>
        <color theme="1"/>
        <rFont val="Calibri"/>
        <family val="2"/>
        <scheme val="minor"/>
      </rPr>
      <t>68 communes réparties entre 2 EPCI, la CA du Grand Cognac et la CC du Rouillacais.</t>
    </r>
    <r>
      <rPr>
        <sz val="11"/>
        <color theme="1"/>
        <rFont val="Calibri"/>
        <family val="2"/>
        <scheme val="minor"/>
      </rPr>
      <t xml:space="preserve"> La CA du Grand Cognac représente plus de 85% de sa population. </t>
    </r>
    <r>
      <rPr>
        <b/>
        <sz val="11"/>
        <color theme="1"/>
        <rFont val="Calibri"/>
        <family val="2"/>
        <scheme val="minor"/>
      </rPr>
      <t>72% de la population du territoire de contractualisation habite une commune rurale.</t>
    </r>
    <r>
      <rPr>
        <sz val="11"/>
        <color theme="1"/>
        <rFont val="Calibri"/>
        <family val="2"/>
        <scheme val="minor"/>
      </rPr>
      <t xml:space="preserve">
Les villes principales en sont Cognac (18 628 habitants, sous-préfecture), Jarnac (4 411 habitants), Châteaubernard (3 738 habitants), Châteauneuf-sur-Charente (3 541 habitants), et Rouillac (2 989 habitants) : </t>
    </r>
    <r>
      <rPr>
        <b/>
        <sz val="11"/>
        <color theme="1"/>
        <rFont val="Calibri"/>
        <family val="2"/>
        <scheme val="minor"/>
      </rPr>
      <t>aucune commune de plus de 25 000 habitants.</t>
    </r>
    <r>
      <rPr>
        <sz val="11"/>
        <color theme="1"/>
        <rFont val="Calibri"/>
        <family val="2"/>
        <scheme val="minor"/>
      </rPr>
      <t xml:space="preserve">
Le périmètre de contrat régional de territoire est bien respectée.</t>
    </r>
  </si>
  <si>
    <r>
      <rPr>
        <b/>
        <sz val="11"/>
        <color theme="1"/>
        <rFont val="Calibri"/>
        <family val="2"/>
        <scheme val="minor"/>
      </rPr>
      <t xml:space="preserve">La stratégie territoriale est élaborée à l'échelle du territoire Ouest Charente - Pays du Cognac.
Au regad des enjeux
</t>
    </r>
    <r>
      <rPr>
        <sz val="11"/>
        <color theme="1"/>
        <rFont val="Calibri"/>
        <family val="2"/>
        <scheme val="minor"/>
      </rPr>
      <t>- Réduction de l’empreinte écologique et diversification de l’économie et de l’agriculture
- Compétitivité et attractivité du territoire.
- Structurer l’offre touristique.</t>
    </r>
    <r>
      <rPr>
        <b/>
        <sz val="11"/>
        <color theme="1"/>
        <rFont val="Calibri"/>
        <family val="2"/>
        <scheme val="minor"/>
      </rPr>
      <t xml:space="preserve">
identification de 3 objectifs :</t>
    </r>
    <r>
      <rPr>
        <sz val="11"/>
        <color theme="1"/>
        <rFont val="Calibri"/>
        <family val="2"/>
        <scheme val="minor"/>
      </rPr>
      <t xml:space="preserve">
- Objectif prioritaire n°1 : Accompagner et anticiper les transitions.
-  Objectif prioritaire n°2 : Bien vivre et travailler en Pays du cognac.
- Objectif prioritaire n°3 : Structurer l’offre touristique et faire de la culture et du patrimoine un levier de développement.
auxquels il convient d'ajouter :
- Objectif prioritaire : Susciter et accompagner des projets de coopération
- Objectif prioritaire : Animer et mettre en oeuvre le DLAL
</t>
    </r>
    <r>
      <rPr>
        <b/>
        <sz val="11"/>
        <color theme="1"/>
        <rFont val="Calibri"/>
        <family val="2"/>
        <scheme val="minor"/>
      </rPr>
      <t>Les objectifs sont cohérents au regard des enjeux identifiés.</t>
    </r>
    <r>
      <rPr>
        <sz val="11"/>
        <color theme="1"/>
        <rFont val="Calibri"/>
        <family val="2"/>
        <scheme val="minor"/>
      </rPr>
      <t xml:space="preserve">
</t>
    </r>
    <r>
      <rPr>
        <b/>
        <sz val="11"/>
        <color theme="1"/>
        <rFont val="Calibri"/>
        <family val="2"/>
        <scheme val="minor"/>
      </rPr>
      <t xml:space="preserve">
</t>
    </r>
    <r>
      <rPr>
        <sz val="11"/>
        <color theme="1"/>
        <rFont val="Calibri"/>
        <family val="2"/>
        <scheme val="minor"/>
      </rPr>
      <t xml:space="preserve">
</t>
    </r>
    <r>
      <rPr>
        <b/>
        <sz val="11"/>
        <color theme="1"/>
        <rFont val="Calibri"/>
        <family val="2"/>
        <scheme val="minor"/>
      </rPr>
      <t/>
    </r>
  </si>
  <si>
    <t>Le PETR Ouest Charente - Pays du Cognac élabore le SCoT. Par délibération en date du 18 mars 2022, le Comité Syndical du Pôle d’Equilibre Territorial et Rural Ouest Charente - Pays du Cognac a approuvé le SCoT sur son territoire. 
Référence au SRADDET page 15 au sujet de l'artéficialisation des sols.
Le SRDEII n'est pas évoqué.</t>
  </si>
  <si>
    <r>
      <rPr>
        <b/>
        <sz val="11"/>
        <color theme="1"/>
        <rFont val="Calibri"/>
        <family val="2"/>
        <scheme val="minor"/>
      </rPr>
      <t>Le plan de communication est détaillé.</t>
    </r>
    <r>
      <rPr>
        <sz val="11"/>
        <color theme="1"/>
        <rFont val="Calibri"/>
        <family val="2"/>
        <scheme val="minor"/>
      </rPr>
      <t xml:space="preserve">
Au travers des comités syndicaux du PETR, l’ensemble des élus du territoire sera informé des évolutions du DLAL 2021-2027. À chaque réunion du comité syndical, une liste descriptive des actions financées sera fournie ainsi qu’un état d’avancement simplifié du programme. Lors de la mise en oeuvre du DLAL sur le Pôle Territorial Ouest Charente - Pays du Cognac, le GAL aura pour priorité l’information permanente des partenaires locaux à travers divers supports qui seront créés ou complétés. Le site Internet du PETR sera doté d’une rubrique spécifique dédiée au DLAL 2021-2027 et accessible à tous. Les comptes rendus des comités de programmation, l’état d’avancement général du programme, l’évaluation et ses résultats ou encore le suivi de la réglementation seront mis en ligne et leur mise à jour assurée périodiquement.Ponctuellement, des articles seront publiés dans les lettres ou bulletins professionnels des chambres consulaires. Enfin, une lettre périodique spécifique au DLAL 2021-2027 sera également créée et diffusée au travers des outils de communication des EPCI et des mairies partenaires.</t>
    </r>
  </si>
  <si>
    <t>Le PETR Ouest Charente - Pays du Cognac a l'expérience d'un programme LEADER.
Tout au long de la période, l’animateur/gestionnaire du GAL s’attachera à utiliser un tableau de suivi, principal outils mis en place pour le suivi des opérations.
Un Rapport annuel d’Activité de Mise en OEuvre (RAMO) sera réalisé et remis à l’autorité de gestion et l’ensemble des partenaires financiers du GAL.
L'évaluation du programme est détaillée pages 69-70.Une évaluation externe finale sera réalisée par un cabinet extérieur ou un étudiant.</t>
  </si>
  <si>
    <t xml:space="preserve"> Information des acteurs locaux
- Recensement des projets : toutes les "forces vives" du territoire ont été informé dès le 18 janvier 2022 de la publication de l’AAC "volet territorial des fonds européens 2021-2027". Les collectivités, les EPCI, les associations, les clubs d’entreprises, les chambres consulaires (etc…) ont ainsi été invité par mail à informer le GAL de leurs projets pour les 5 années à venir.
- Des ateliers de concertation pour partager les enjeux du territoire avec ses acteurs : suite au recensement des projets, les "forces vives" ont été conviés à participer à des "ateliers de con-certation – regards croisés". Les participants étaient répartis en 3 groupes afin de classer les enjeux du territoire en fonction de leur importance mais aussi de leur capacité à agir localement sur ces sujets.
- Le forum LEADER : après avoir transmis une première version des fiches actions de la stratégie de DLAL 2021-2027, l’ensemble des acteurs du territoire ont été invité à participer à une conférence des maires suivi d’un forum LEADER le 13 mai 2022. L’objectif était double : présenter une proposition de stratégie de DLAL puis d’échanger sur leurs projets et les règles de mise en oeuvre de la stratégie.
- Des acteurs-clés mobilisés pour la préparation de la candidature : aussi, la réflexion sur la stratégie de DLAL 2021-2027 a été nourrie par des entretiens entre l’équipe technique du PETR et des acteurs clés de la stratégie : La Région, le Département, la Chambre d’Agriculture, la Chambre de Commerce et d’Industrie, la Chambre de Métiers, le Conseil de développement. Des rencontres ou des échanges téléphoniques réguliers avec des agents spécialisés sur cer-taines thématiques ont également eu lieu : biodiversité, habitat, mobilité, centre-ville/centre-bourg, protection de la ressource en eau,…
- Un deuxième temps de mobilisation des élus via le comité syndical du PETR.
- La consultation des EPCI et de comité syndical.</t>
  </si>
  <si>
    <r>
      <t xml:space="preserve">Pour élaborer le diagnostic, le territoire s'est appuyé sur les travaux réalisés par le Service Etudes et Prospective (SEP) de la Direction de l’Intelligence Territoriale et de la Prospective(DITP) du Pôle DATAR de la Région Nouvelle-Aquitaine :
</t>
    </r>
    <r>
      <rPr>
        <u/>
        <sz val="11"/>
        <color rgb="FF0070C0"/>
        <rFont val="Calibri"/>
        <family val="2"/>
        <scheme val="minor"/>
      </rPr>
      <t>https://territoires.nouvelle-aquitaine.fr/outils-et-ressources/etudes-et-prospective</t>
    </r>
    <r>
      <rPr>
        <sz val="11"/>
        <color theme="1"/>
        <rFont val="Calibri"/>
        <family val="2"/>
        <scheme val="minor"/>
      </rPr>
      <t xml:space="preserve">
</t>
    </r>
    <r>
      <rPr>
        <b/>
        <sz val="11"/>
        <color theme="1"/>
        <rFont val="Calibri"/>
        <family val="2"/>
        <scheme val="minor"/>
      </rPr>
      <t>L'état des lieux est précis et l'analyse AFOM permet de comprendre  les changements attendus par rapport à la situation de départ.</t>
    </r>
  </si>
  <si>
    <t>Un ETP sera dédié à l’animation et la gestion du DLAL 2021-2027 &lt; 1,5 ETP recommandé dans l'AAC. 
7% de la maquette.</t>
  </si>
  <si>
    <t xml:space="preserve">Pas de dispositions particulières pour Cognac, seule commune urbaine, identifiée sur le territoire Ouest Charente - Pays du Cognac (définition INSEE commune urbaine).
</t>
  </si>
  <si>
    <t xml:space="preserve">Les statuts de la structure porteuse ne sont pas fournis.
Le PETR Ouest Charente - Pays du Cognac a l'expérience d'un programme LEADER.
</t>
  </si>
  <si>
    <t>Est-ce que  le SRDEII ainsi que les schémas départementaux ont été pris en compte dans l'élaboration de la stratégie ?</t>
  </si>
  <si>
    <r>
      <t xml:space="preserve">Points forts 
</t>
    </r>
    <r>
      <rPr>
        <sz val="14"/>
        <color theme="1"/>
        <rFont val="Calibri"/>
        <family val="2"/>
        <scheme val="minor"/>
      </rPr>
      <t>La candidature est d'une  bonne qualité, tant sur la forme que sur le fond. Elle respecte les attendus de la Région. Les acteurs locaux, tant publics que privés, sont associés et impliqués dans la démarche. 
Diagnostic précis / Anayse AFOM réalisée / Stratégie cohérente / Modalités d'évaluation décrites / Modalités d'animation du GAL détaillées.</t>
    </r>
  </si>
  <si>
    <t>Fiche-action n° 1.2 – Favoriser les synergies locales, encourager et accompagner les filières émergentes du territoire, notamment les circuits courts alimentaires</t>
  </si>
  <si>
    <t xml:space="preserve">Proposer de restreindre  les types d'actions soutenues pour une meilleure clarté dans les lignes de partage.
Préciser ce qui permettra de distinguer clairement les actions relevant de la FA3.1 de celles relevant de la FA3.2.
Si ce n'est pas possible, il conviendrait de fusionner les deux fiches actions en les fléchant exclusivement sur le FEDER OS5, celui-ci correspondant aux attendus des deux fiches actions. </t>
  </si>
  <si>
    <t>L'ensemble de la maquette est mobilisée.
 1 fiche action = 1 fonds : interrogation pour l'objectif prioritaire 3 (FA3.1 et FA3.2).
Les lignes de partage sont détaillées. Elles sont nombreuses.</t>
  </si>
  <si>
    <t>Les ambitions de de la feuille de route Néo Terra de la Région Nouvelle-Aquitaine sont prises en compte dans les objectifs prioritaires du GAL (cf page 32). Chaque  objectif opérationnel est rattaché à minima à l'une des 11 ambitions. Les fiches actions détaillent de façon précise la contribution Néo Terra.</t>
  </si>
  <si>
    <t>Le document de candidature expose avec cohérence le lien entre le diagnostic, les objectifs, et le plan d'actions.
Il est parfois difficile de  relier les types d'actions soutenues proposés dans les fiches actions fléchés sur un financement FEDER OS 5.2 sur les objectifs définis par le progamme FEDER-FSE+ notamment pour les FA 1.1 et FA 2.2. Le risque est de ne pas pouvoir financer aurtant d'actions que ce qui est proposé et d'avoir des difficultés à mobiliser les enveloppes envisagées.
Pour plusieurs fiches actions, et plus particulièrement la FA 1.2, les lignes de partage avec le programme FEDER-FSE + et le PSN sont nombreuses. Il y a un réel risque d'inéligibilité d'une partie importante des projets prévus. Le risque est de ne pas pouvoir financer autant d'actions que ce qui est proposé et d'avoir des reliquats d'enveloppes.</t>
  </si>
  <si>
    <r>
      <t xml:space="preserve">Un ETP sera dédié à l’animation et la gestion du DLAL 2021-2027 &lt; 1,5 ETP rcommandé dans l'AAC.
</t>
    </r>
    <r>
      <rPr>
        <sz val="11"/>
        <rFont val="Calibri"/>
        <family val="2"/>
        <scheme val="minor"/>
      </rPr>
      <t>L'animateur/gestionnaire bénéficiera de l'appui des autres membres du PETR, notamment :
- La coordinatrice administrative et référente du contrat de développement et de transitions.
- Le chargé de développement numérique.</t>
    </r>
    <r>
      <rPr>
        <sz val="11"/>
        <color rgb="FF0070C0"/>
        <rFont val="Calibri"/>
        <family val="2"/>
        <scheme val="minor"/>
      </rPr>
      <t xml:space="preserve">
</t>
    </r>
    <r>
      <rPr>
        <sz val="11"/>
        <rFont val="Calibri"/>
        <family val="2"/>
        <scheme val="minor"/>
      </rPr>
      <t>Les missions de l'animateur et du gestionnaire sont détaillées (p 67-68).</t>
    </r>
    <r>
      <rPr>
        <sz val="11"/>
        <color rgb="FF0070C0"/>
        <rFont val="Calibri"/>
        <family val="2"/>
        <scheme val="minor"/>
      </rPr>
      <t xml:space="preserve">
</t>
    </r>
    <r>
      <rPr>
        <sz val="11"/>
        <rFont val="Calibri"/>
        <family val="2"/>
        <scheme val="minor"/>
      </rPr>
      <t>Il est précisé que l'équipe du GAL (1 personne = 1 ETP) s'appuiera sur les partenaires du PETR et sur les différents acteurs du développement local présents sur le territoire.</t>
    </r>
    <r>
      <rPr>
        <b/>
        <sz val="11"/>
        <color rgb="FF0070C0"/>
        <rFont val="Calibri"/>
        <family val="2"/>
        <scheme val="minor"/>
      </rPr>
      <t xml:space="preserve">
</t>
    </r>
  </si>
  <si>
    <t>Quelles sont les relations et collaborations développées avec les autres moyens d'ingenierie présents sur le territoire?
Rappeler les alertes déjà faites sur le manque de moyens humains dans la programmation 14-20 (0,80 ETP à l'époque).</t>
  </si>
  <si>
    <t>L'association des partenaires et des collectivités se fait à travers les comités de programmation dont la composition représente des acteurs impliqués dans la stratégie.
Au travers des comités syndicaux du PETR, l’ensemble des élus du territoire sera informé des évolutions du DLAL 2021-2027. À chaque réunion du comité syndical, une liste descriptive des actions financées sera fournie ainsi qu’un état d’avancement simplifié du programme. Lors de la mise en oeuvre du DLAL sur le Pôle Territorial Ouest Charente - Pays du Cognac, le GAL aura pour priorité l’information permanente des partenaires locaux à travers divers supports qui seront créés ou complétés. Le site Internet du PETR sera doté d’une rubrique spécifique dédiée au DLAL 2021-2027 et accessible à tous. Les comptes rendus des comités de programmation, l’état d’avancement général du programme, l’évaluation et ses résultats ou encore le suivi de la réglementation seront mis en ligne et leur mise à jour assurée périodiquement. Ponctuellement, des articles seront publiés dans les lettres ou bulletins professionnels des chambres consulaires. Enfin, une lettre périodique spécifique au DLAL 2021-2027 sera également créée et diffusée au travers des outils de communication des EPCI et des mairies partenaires.</t>
  </si>
  <si>
    <t>La composition du Comité de programmation est détaillée page 37.
25 membres votants :
- un collège privé (17 membres)
- un collège public (8 membres)
1er quorum : au moins 50% des membres votants doivent être présents ;
2ème quorum : parmi les membres votants présents, au moins 50% doivent être du collège privé. Ainsi, les prises de décisions ne dépendent pas d’un groupe d’intérêt en particulier puisque le groupe privé ne peut être considéré comme un unique groupe d’intérêt. Le collège privé représente une pluralité d’acteurs (sociaux, économiques, environnementaux…), ce qui fait que le groupe privé ne peut être considéré comme un unique groupe d’intérêt.
Le Département de la Charente est bien présent parmi les membres publics avec une voix délibérative.
Des suppléants sont prévus. ils sont invités à chaque séance du Comité. Ils peuvent prendre part au vote seulement en cas d'absence du titulaire mais peuvent participer à la séance.</t>
  </si>
  <si>
    <r>
      <t xml:space="preserve">Remplacer Comité de programmation par Comité de sélection. 
A quel moment les quorums seront-ils vérifiés (en début de réunion, à chaque vote…) ?
Préciser que la Région (Président, conseiller régional référent du territoire et techniciens) sera systématiquement invitée aux Comités de sélection sans voix délibérative.
</t>
    </r>
    <r>
      <rPr>
        <sz val="11"/>
        <color theme="1"/>
        <rFont val="Calibri"/>
        <family val="2"/>
        <scheme val="minor"/>
      </rPr>
      <t xml:space="preserve">Préciser les modalités de renouvellement des membres.
 </t>
    </r>
  </si>
  <si>
    <r>
      <t xml:space="preserve">Points faibles 
</t>
    </r>
    <r>
      <rPr>
        <sz val="14"/>
        <color theme="1"/>
        <rFont val="Calibri"/>
        <family val="2"/>
        <scheme val="minor"/>
      </rPr>
      <t>- Difficulté de relier certains types d'opérations soutenues aux objectifs de l'OS 5.2.
- Dans les types d'opérations soutenues, beaucoup pourront l'être sur d'autres fonds européens que l'OS5 ou le LEADER.
- 1 ETP consacré à l'animation/gestion.</t>
    </r>
  </si>
  <si>
    <r>
      <t xml:space="preserve"> 72% de la population du territoire de contractualisation habite une commune rurale et 28% une commune urbaine (Cognac).
</t>
    </r>
    <r>
      <rPr>
        <b/>
        <sz val="11"/>
        <color theme="1"/>
        <rFont val="Calibri"/>
        <family val="2"/>
        <scheme val="minor"/>
      </rPr>
      <t>L'intégralité du territoire est couverte par la mesure LEADER.</t>
    </r>
  </si>
  <si>
    <t>Définir l’urbain et le rural pour le territoire, et expliciter le fléchage de Leader sur le rural.</t>
  </si>
  <si>
    <r>
      <t xml:space="preserve">Pouvez-vous préciser les </t>
    </r>
    <r>
      <rPr>
        <b/>
        <sz val="11"/>
        <color theme="1"/>
        <rFont val="Calibri"/>
        <family val="2"/>
        <scheme val="minor"/>
      </rPr>
      <t xml:space="preserve">objectifs 5.2  </t>
    </r>
    <r>
      <rPr>
        <sz val="11"/>
        <color theme="1"/>
        <rFont val="Calibri"/>
        <family val="2"/>
        <scheme val="minor"/>
      </rPr>
      <t xml:space="preserve">décrits dans le programme FEDER-FSE+ 2021-2027 auxquels se rattachent les types d'actions soutenus dans les FA 1.1, 2.1, 2.2 et 3.2 ?
Pouvez-vous identifier plus précisément les types d'actions soutenues qui peuvent faire l'objet d'autres financements et  les retirer des fiches actions pour ne pas  mobiliser les enveloppes LEADER et OS 5 pour des projets qui seront financés par ailleurs ?
</t>
    </r>
  </si>
  <si>
    <r>
      <rPr>
        <b/>
        <sz val="11"/>
        <color theme="1"/>
        <rFont val="Calibri"/>
        <family val="2"/>
        <scheme val="minor"/>
      </rPr>
      <t>La fiche action 4 est dédiée à la coopération.</t>
    </r>
    <r>
      <rPr>
        <sz val="11"/>
        <color theme="1"/>
        <rFont val="Calibri"/>
        <family val="2"/>
        <scheme val="minor"/>
      </rPr>
      <t xml:space="preserve"> Plusieurs types de coopération sont pressentis :
- Améliorer l’inclusion des handicapés par l’adaptation de nos modes de vies aux ressources environnementales du territoire.
- Structuration de la filière trufficulture locale.
- Développement du "Réseau des jardins".
- Renforcer les démarches des Programmes alimentaires territoriaux par des actions de coopération.
- Communication sur les "projets phares" des programmes LEADER 2014-2020 de Charente.
50 000 € au titre du LEADER y sont affectés.
l'innovation fait l'objet d'un chapître pages 30 et 31</t>
    </r>
  </si>
  <si>
    <t>EVALUATION GLOBALE</t>
  </si>
  <si>
    <t>Retour Information complémentaire du territoire</t>
  </si>
  <si>
    <r>
      <t xml:space="preserve">La définition des communes rurales de l’INSEE sur critères de densité fait consensus car elle ne dé-finit plus le rural "en creux", mais "en plein", à partir d’un critère morphologique simple. Selon cette définition 2 communes du GAL Ouest Charente </t>
    </r>
    <r>
      <rPr>
        <b/>
        <sz val="11"/>
        <color theme="1"/>
        <rFont val="Calibri"/>
        <family val="2"/>
        <scheme val="minor"/>
      </rPr>
      <t>sont urbaines : Cognac et Châteaubernard.
Malgré la présence de 2 communes urbaines au sens traditionnel de l’INSEE, le territoire Ouest Charente est un territoire marqué par la ruralité. Par conséquent, le GAL considère l’ensemble de son territoire rural.</t>
    </r>
  </si>
  <si>
    <t>La stratégie DLAL 2021 – 2027 de l’Ouest Charente a été établi en prenant en compte le Schéma Régional de Développement Économique, d’Innovation et d’Internationalisation (SRDEII). Ainsi, les objectifs prioritaires de l’Ouest Charente peuvent être liés aux priorités du SRDEII Nouvelle-Aquitaine : schéma ci-contre</t>
  </si>
  <si>
    <t xml:space="preserve">Les 4 pôles touristiques ruraux identifiés concentrent plusieurs enjeux de développement qui né-cessite des investissements plus importants. De plus, l’indispensable multifonctionnalité de ces pôles touristiques ruraux justifie l’existence d’une fiche action dédiée. Ces sites ont été clairement identifiés : le site de fouilles d’Angeac-Charente, les carrières de Saint-Même-les-Carrières, le Châ-teau de Bouteville et l’amphithéâtre gallo-romain des Bouchauds.
Ainsi, la fiche action 3.2 sera activée uniquement pour les projets localisés sur l’un de ces 4 sites.
Par souci de clarté, il est proposé de citer les 4 pôles touristiques ruraux dans la rubrique "types d’actions soutenues" des fiches actions : le site de fouilles d’Angeac-Charente, les carrières de Saint-Même-les-Carrières, le Château de Bouteville et l’amphithéâtre gallo-romain des Bouchauds.
</t>
  </si>
  <si>
    <t xml:space="preserve">Le GAL mobilisera la même ingénierie que celle consacrée au programme précédent, soit 1 ETP. Ce temps de travail pourra être revu à la hausse en cas de nécessité.Pour la candidature chaque EPCI a détaché du personnel.
L’agent du PETR Ouest Charente sera le référent global et s’appuiera sur les chargés de mission thématiques des EPCI pour :
• Communiquer sur le programme
• Accompagner le maître d’ouvrage dans la définition de son projet, élaborer sa demande
• Avoir leur avis technique
Les EPCI ne solliciteront pas l’enveloppe « ingénierie » du GAL. La mobilisation financière est donc à hauteur d’un ETP, mais en réalité, l’ingénierie totale dédiée à ce programme est supérieure en prenant en compte les collaborations des deux EPCI.
voici la liste (non exhaustive) des autres relations et collaborations d’ingénierie qui ont été mobilisées et seront mobilisées dans la mise en œuvre du programme 2021 2027 :
• Grand Cognac : la cheffe de projet « Petites Ville de Demain », la chargée de mission Biodi-versité, la chargée de mission « Plan Alimentaire Territorial », 2 chargés de mission écono-mie/emploi/formation, une responsable du service Filières touristiques
• CDC du rouillacais : la chargée de mission « Petites Ville de Demain », un chargé de mission économie/emploi/formation
A noter que des agents d’autres structures peuvent être mobilisés ponctuellement : Chambre d’agriculture de la Charente, Chambre de métiers et de l’artisanat Nouvelle-Aquitaine, Conserva-toire d’Espaces Naturels Nouvelle-Aquitaine, Charente Eaux, etc…
</t>
  </si>
  <si>
    <t xml:space="preserve">Une 1ère vérification : constitution d’une instance de sélection composée de 25 membres votants avec un collège privé (17 membres) et un collège public (8 membres). Le collège privé représente une pluralité d’acteurs et ne peut être considéré comme un unique groupe d’intérêt.
1er quorum : au moins 50% des membres votants doivent être présents
2ème quorum : parmi les membres votants présents, au moins 50% doivent être du collège privé. Ainsi, les prises de décisions ne dépendent pas d’un groupe d’intérêt en particulier puisque le groupe privé ne peut être considéré comme un unique groupe d’intérêt.
Les membres titulaires et suppléants seront invités à chaque séance de Comité de Programmation. Les suppléants prendront part au vote seulement en cas d’absence du titulaire mais pourront parti-ciper à la séance.
Lors de la constitution du GAL, les membres seront invités à déclarés leurs autres implications élec-torales, associatives ou professionnels. Ainsi, tout membre qui aura un lien avec la structure por-teuse d’un projet devra quitter la salle après la présentation de l’opération (donc pendant les dé-bats et le vote).
Les décisions se prendront à la majorité par un vote à main levée (majorité simple). Si quelqu’un le demande, le vote pourra se faire à bulletin secret.
Ces éléments seront présentés dans le règlement intérieur 2021 – 2027 du GAL et soumis à l’approbation de ses membres lors de sa première réunion.
</t>
  </si>
  <si>
    <r>
      <rPr>
        <b/>
        <sz val="11"/>
        <rFont val="Calibri"/>
        <family val="2"/>
        <scheme val="minor"/>
      </rPr>
      <t xml:space="preserve">Délibération du 10/06/2022 du comité syndical du PETR Ouest Charente - Pays du Cognac signée, </t>
    </r>
    <r>
      <rPr>
        <sz val="11"/>
        <rFont val="Calibri"/>
        <family val="2"/>
        <scheme val="minor"/>
      </rPr>
      <t xml:space="preserve">manque visa de la Préfecture </t>
    </r>
    <r>
      <rPr>
        <b/>
        <sz val="11"/>
        <rFont val="Calibri"/>
        <family val="2"/>
        <scheme val="minor"/>
      </rPr>
      <t>(--&gt; reçue le 27/07/2022)</t>
    </r>
    <r>
      <rPr>
        <sz val="11"/>
        <rFont val="Calibri"/>
        <family val="2"/>
        <scheme val="minor"/>
      </rPr>
      <t xml:space="preserve"> qui :
- Valide la stratégie du DLAL 2021-2021 du GAL Ouest Charente - Pays du Cognac.
- Autorise le Président à déposer une candidature DLAL 2021-2027.
- Autorise le Président à engager le PETR à assurer l'animation, le suivi administratif et financier de ce programme pluriannuel.
- Autorise le Président et ou son représentant à signer tous les documents afférents à ce dossier.
</t>
    </r>
    <r>
      <rPr>
        <b/>
        <sz val="11"/>
        <rFont val="Calibri"/>
        <family val="2"/>
        <scheme val="minor"/>
      </rPr>
      <t xml:space="preserve">Délibération du conseil communautaire de la Communauté de communes du Rouillacais du 14/02/20222 visée de la Préfecture le 17/02/2022 :
</t>
    </r>
    <r>
      <rPr>
        <sz val="11"/>
        <rFont val="Calibri"/>
        <family val="2"/>
        <scheme val="minor"/>
      </rPr>
      <t xml:space="preserve">- Décide de soutenir la candidature du PETR Ouest Charente - Pays du Cognac pour le contrat LEADER 2023-2027 publié par la Région Nouvelle-Aquitaine.
- Décide de confier au PETR l'animation et le suivi administratif et financier de ce programme pluriannuel.
- Autorise Monsieur le Président à signer tout document relatif à la présente délibération.
</t>
    </r>
    <r>
      <rPr>
        <b/>
        <sz val="11"/>
        <rFont val="Calibri"/>
        <family val="2"/>
        <scheme val="minor"/>
      </rPr>
      <t xml:space="preserve">Délibération du conseil communautaire de la Communauté de communes du Rouillacais du 13/06/2022, </t>
    </r>
    <r>
      <rPr>
        <sz val="11"/>
        <rFont val="Calibri"/>
        <family val="2"/>
        <scheme val="minor"/>
      </rPr>
      <t>manque visa de la Préfecture</t>
    </r>
    <r>
      <rPr>
        <b/>
        <sz val="11"/>
        <rFont val="Calibri"/>
        <family val="2"/>
        <scheme val="minor"/>
      </rPr>
      <t xml:space="preserve"> (--&gt; reçue le 27/07/2022) </t>
    </r>
    <r>
      <rPr>
        <sz val="11"/>
        <rFont val="Calibri"/>
        <family val="2"/>
        <scheme val="minor"/>
      </rPr>
      <t xml:space="preserve">qui : 
- Décide de valider la stratégie mise en oeuvre pour le contrat LEADER.
- Autorise le Président à signer tout document relatif à la présente délibération.
</t>
    </r>
    <r>
      <rPr>
        <b/>
        <sz val="11"/>
        <rFont val="Calibri"/>
        <family val="2"/>
        <scheme val="minor"/>
      </rPr>
      <t>Courrier de soutien à la candidature du PETR Ouest Charente et à la stratégie de DLAL 2021-2027 du 20/05/2022 signée du Président de la Communauté d'Agglomération de Grand Cognac.</t>
    </r>
    <r>
      <rPr>
        <sz val="11"/>
        <rFont val="Calibri"/>
        <family val="2"/>
        <scheme val="minor"/>
      </rPr>
      <t xml:space="preserve">
La délibération sera présentée au Conseil communautaire du 29/06/2022. </t>
    </r>
    <r>
      <rPr>
        <b/>
        <sz val="11"/>
        <rFont val="Calibri"/>
        <family val="2"/>
        <scheme val="minor"/>
      </rPr>
      <t>--&gt; reçue le 27/07/2022</t>
    </r>
  </si>
  <si>
    <t>Statuts non fournis --&gt; reçus le 27/07/2022</t>
  </si>
  <si>
    <t>Charte d'engagement signée non fournie reçue le 27/07/2022</t>
  </si>
  <si>
    <r>
      <rPr>
        <b/>
        <sz val="11"/>
        <color theme="1"/>
        <rFont val="Symbol"/>
        <family val="1"/>
        <charset val="2"/>
      </rPr>
      <t xml:space="preserve"> </t>
    </r>
    <r>
      <rPr>
        <b/>
        <sz val="11"/>
        <color theme="1"/>
        <rFont val="Calibri"/>
        <family val="2"/>
        <scheme val="minor"/>
      </rPr>
      <t xml:space="preserve">Candidature incomplète : 
Pièces manquantes/Elements non recevables :
</t>
    </r>
    <r>
      <rPr>
        <sz val="11"/>
        <color theme="1"/>
        <rFont val="Calibri"/>
        <family val="2"/>
        <scheme val="minor"/>
      </rPr>
      <t xml:space="preserve"> La délibération du 10/06/2022 du comité syndical du PETR Ouest Charente - Pays du Cognac et la délibération du conseil communautaire de la Communauté de communes du Rouillacais du 13/06/2022 rendues exécutoires (avec visa de la Préfecture)
 La délibération qui a été présentée au Conseil communautaire de Grand Cognac du 29/06/2022 
 Les statuts de la structure porteuse
 La charte d’engagement signée
</t>
    </r>
    <r>
      <rPr>
        <b/>
        <sz val="11"/>
        <color theme="1"/>
        <rFont val="Calibri"/>
        <family val="2"/>
        <scheme val="minor"/>
      </rPr>
      <t xml:space="preserve">
Date de demande des compléments d'information et délai de réponse : 11/07/2022 avant le 29/08/2022</t>
    </r>
  </si>
  <si>
    <t xml:space="preserve">x Candidature recevable après réception des pièces complémentaires : 
Pièces reçues : 
- Les statuts de la structure porteuse
- La charte d’engagement signée
- La délibération qui a été présentée au Conseil communautaire de Grand Cognac du 29/06/2022 
Date de réception des pièces manquantes (indiquer dans la case observation) : 27/07/2022 </t>
  </si>
  <si>
    <t>(note initiale 30/36)</t>
  </si>
  <si>
    <r>
      <t>Informations complémentaires  à apporter (30/36) :
-</t>
    </r>
    <r>
      <rPr>
        <sz val="14"/>
        <color theme="1"/>
        <rFont val="Calibri"/>
        <family val="2"/>
        <scheme val="minor"/>
      </rPr>
      <t xml:space="preserve"> Définir l’urbain et le rural pour le territoire et expliciter le fléchage de Leader sur le rural alors qu’une commune est classée urbaine au sens INSEE.
- Comment le SRDEII a été pris en compte dans l'élaboration de la stratégie 
- En ce qui concerne le FEDER, les projets qui seront proposés devront s’inscrire à la fois dans la stratégie locale du territoire, mais aussi dans les typologies d’actions prévues dans l’OS5 du programme. Pouvez-vous préciser les objectifs 5.2  décrits dans le programme FEDER-FSE+ 2021-2027 auxquels se rattachent les types d'actions soutenus dans les FA 1.1, 2.1, 2.2 et 3.2 ?
- Préciser ce qui permettra de distinguer clairement les actions relevant de la fiche action 3.1 de celles relevant de la fiche action 3.2. Si ce n'est pas possible, il conviendrait de fusionner ces deux fiches en les fléchant exclusivement sur le FEDER OS5 qui correspond  aux attendus des deux fiches actions. Dans ce cas il faudra prévoir une évolution de la maquette financière.
- Préciser les relations et collaborations qui pourront être mises en œuvre avec les autres moyens d'ingénierie présents sur le territoire pour compléter le seul 1 ETP consacré à l’animation gestion du programme 21/27 (recommandation 1.5 ETP) 
- Définir comment seront identifiés les cas de conflits d’intérêts </t>
    </r>
  </si>
  <si>
    <r>
      <t xml:space="preserve"> Liste des pièces manquantes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(cf liste détaillée dans avis global synthétique)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27/07/2022 (voir synthèse des réponses fournies par le GAL dans la colonne F retour informations complémentaires du territoire)
</t>
    </r>
    <r>
      <rPr>
        <sz val="11"/>
        <color theme="1"/>
        <rFont val="Symbol"/>
        <family val="1"/>
        <charset val="2"/>
      </rPr>
      <t>®</t>
    </r>
    <r>
      <rPr>
        <sz val="11"/>
        <color theme="1"/>
        <rFont val="Calibri"/>
        <family val="2"/>
        <scheme val="minor"/>
      </rPr>
      <t xml:space="preserve"> Date envoi notification sélection : </t>
    </r>
  </si>
  <si>
    <t xml:space="preserve">Etat, collectivités territoriales et leurs groupements, syndicats mixtes, PETR, établissements publics, Sociétés Publiques Lo-cales (SPL), chambres consulaires.
Tous types d’associations.
PME au sens communautaire (RGEC 651/2014) du secteur agricole, industriel ou commercial.
Organismes privés : Sociétés d’Economie Mixte (SEM), syndicats professionnels ou interprofessionnels, agriculteurs et groupements d’agriculteurs, fondations.
</t>
  </si>
  <si>
    <r>
      <t xml:space="preserve">L’aménagement des espaces naturels et agricoles, notamment du fleuve Charente, a généré la destruction d’habitat de nombreuses espèces et des ruptures importantes pour la migration de la faune sauvage. L’usage intensif d’intrants agricoles, notamment en viti-culture, vient également dégrader ces milieux, dont la ressource en eau, particulièrement concernée sur le territoire. Enfin, les mo-dèles climatiques du bassin versant de la Charente prévoient des épisodes de sécheresses et des crues plus intenses à venir. L’adaptation aux changement climatique est nécessaire au niveau local.
</t>
    </r>
    <r>
      <rPr>
        <b/>
        <sz val="11"/>
        <color theme="1"/>
        <rFont val="Calibri"/>
        <family val="2"/>
        <scheme val="minor"/>
      </rPr>
      <t>Lien avec la stratégie :</t>
    </r>
    <r>
      <rPr>
        <sz val="11"/>
        <color theme="1"/>
        <rFont val="Calibri"/>
        <family val="2"/>
        <scheme val="minor"/>
      </rPr>
      <t xml:space="preserve">
La préservation des zones humides, leur meilleure connaissance et la sensibilisation du grand public, doivent permettre de conci-lier le maintien d’un cadre de vie attractif, le développement d’ac-tivités de loisirs respectueuses de l’environnement et l’améliora-tion de la qualité des eaux souterraines et superficielles. D’autres milieux naturels remarquables font l’objet d’une attention parti-culière (cf. zonage ZNIEFF, Natura 2000,…).
</t>
    </r>
    <r>
      <rPr>
        <b/>
        <sz val="11"/>
        <color theme="1"/>
        <rFont val="Calibri"/>
        <family val="2"/>
        <scheme val="minor"/>
      </rPr>
      <t xml:space="preserve">Effets attendus :
</t>
    </r>
    <r>
      <rPr>
        <sz val="11"/>
        <color theme="1"/>
        <rFont val="Calibri"/>
        <family val="2"/>
        <scheme val="minor"/>
      </rPr>
      <t>- Amélioration des pratiques agricoles ou, à défaut, réduction des transferts de polluants vers les milieux.
- Préservation des ressources naturelles, notamment la ressource en eau.
- Protection de la biodiversité.
- Restauration des milieux naturels, notamment leur fonctionnalité.
- Amélioration du cadre de vie des habitants.</t>
    </r>
  </si>
  <si>
    <r>
      <rPr>
        <b/>
        <sz val="11"/>
        <color theme="1"/>
        <rFont val="Calibri"/>
        <family val="2"/>
        <scheme val="minor"/>
      </rPr>
      <t xml:space="preserve">Projets visant à la préservation et la restauration de milieux naturels :
</t>
    </r>
    <r>
      <rPr>
        <sz val="11"/>
        <color theme="1"/>
        <rFont val="Calibri"/>
        <family val="2"/>
        <scheme val="minor"/>
      </rPr>
      <t xml:space="preserve">- Inventaires naturalistes, mise en place d’observatoires de la biodiversité.
- Travaux de restauration des milieux dégradés (y compris cours d’eau - lits et berges), travaux de génie écologique à l’exclusion des entretiens pluriannuels (création de mare, plantation de haies,…).
- Création d’une nouvelle aire protégée.
</t>
    </r>
    <r>
      <rPr>
        <b/>
        <sz val="11"/>
        <color theme="1"/>
        <rFont val="Calibri"/>
        <family val="2"/>
        <scheme val="minor"/>
      </rPr>
      <t xml:space="preserve">Projets visant à améliorer la connaissance des acteurs du territoire et sensibiliser les habitants :
</t>
    </r>
    <r>
      <rPr>
        <sz val="11"/>
        <color theme="1"/>
        <rFont val="Calibri"/>
        <family val="2"/>
        <scheme val="minor"/>
      </rPr>
      <t xml:space="preserve">- Formations, sorties découvertes avec des professionnels, des gestionnaires de ces milieux.
- Accompagnement des communes ou EPCI dans la gestion des espaces verts ou des espaces naturels.
- Actions de communication sur les actions menée par une profession ou un groupe d’acteurs en faveur des transitions.
- Action d’information auprès du grand public.
- Lutte contre les espèces nuisibles à la santé humaine.
</t>
    </r>
    <r>
      <rPr>
        <b/>
        <sz val="11"/>
        <color theme="1"/>
        <rFont val="Calibri"/>
        <family val="2"/>
        <scheme val="minor"/>
      </rPr>
      <t xml:space="preserve">Projets visant à limiter l’utilisation d’intrants agricoles (ou à défaut, limiter le transfert de polluants), à expérimenter des nouvelles pratiques agricoles et à diffuser des nouvelles méthodes plus respectueuses de l’environnement :
</t>
    </r>
    <r>
      <rPr>
        <sz val="11"/>
        <color theme="1"/>
        <rFont val="Calibri"/>
        <family val="2"/>
        <scheme val="minor"/>
      </rPr>
      <t>- Evènements ou formations à destination des agriculteurs pour limiter les impacts sur l’environnement.
- Accompagnement de la mise en réseau des intervenants agricoles, du constructeur à l'agriculteur pour restreindre le recours aux intrants et développer de nouvelles technologies.
- Accompagnement de la recherche et de l’innovation concer-nant les économies d’intrants et d’énergie et contribuer à leur diffusion.
- Création d’aire de lavage avec traitements des effluents phy-topharmaceutiques à usage collectif.</t>
    </r>
  </si>
  <si>
    <r>
      <t xml:space="preserve">Programme FEDER-FSE 2021-2027 Nouvelle-Aquitaine :
</t>
    </r>
    <r>
      <rPr>
        <sz val="11"/>
        <color theme="1"/>
        <rFont val="Calibri"/>
        <family val="2"/>
        <scheme val="minor"/>
      </rPr>
      <t>- Objectif spécifique 2.5. Favoriser l’accès à l’eau et une gestion durable de l’eau.</t>
    </r>
    <r>
      <rPr>
        <b/>
        <sz val="11"/>
        <color theme="1"/>
        <rFont val="Calibri"/>
        <family val="2"/>
        <scheme val="minor"/>
      </rPr>
      <t xml:space="preserve">
</t>
    </r>
    <r>
      <rPr>
        <sz val="11"/>
        <color theme="1"/>
        <rFont val="Calibri"/>
        <family val="2"/>
        <scheme val="minor"/>
      </rPr>
      <t xml:space="preserve">- Objectif spécifique 2.7. Améliorer la protection et la préserva-tion de la nature et de la biodiversité, et renforcer les infras-tructures vertes, en particulier en milieu urbain, et réduire toutes les formes de pollution.
</t>
    </r>
    <r>
      <rPr>
        <b/>
        <sz val="11"/>
        <color theme="1"/>
        <rFont val="Calibri"/>
        <family val="2"/>
        <scheme val="minor"/>
      </rPr>
      <t xml:space="preserve">PSN 2021-2027 Nouvelle-Aquitaine :
</t>
    </r>
    <r>
      <rPr>
        <sz val="11"/>
        <color theme="1"/>
        <rFont val="Calibri"/>
        <family val="2"/>
        <scheme val="minor"/>
      </rPr>
      <t>- 70.3 Engagements en matière d’environnement et de climat – MAEC.
- 70.3 Engagements en matière d’environnement et de climat – MAEC.</t>
    </r>
    <r>
      <rPr>
        <b/>
        <sz val="11"/>
        <color theme="1"/>
        <rFont val="Calibri"/>
        <family val="2"/>
        <scheme val="minor"/>
      </rPr>
      <t xml:space="preserve">
</t>
    </r>
  </si>
  <si>
    <r>
      <rPr>
        <b/>
        <sz val="11"/>
        <color theme="1"/>
        <rFont val="Calibri"/>
        <family val="2"/>
        <scheme val="minor"/>
      </rPr>
      <t xml:space="preserve">Indicateurs de réalisation :
</t>
    </r>
    <r>
      <rPr>
        <sz val="11"/>
        <color theme="1"/>
        <rFont val="Calibri"/>
        <family val="2"/>
        <scheme val="minor"/>
      </rPr>
      <t xml:space="preserve">- Nombre de dossiers programmés.
- Montant moyen de subvention attribué par dossier.
- Montant moyen de dépense publique par dossier.
- Part des dépenses bénéficiant à des structures locales (Charente/Charente-Maritime).
- Nombre moyen de partenaires impliqués par action.
</t>
    </r>
    <r>
      <rPr>
        <b/>
        <sz val="11"/>
        <color theme="1"/>
        <rFont val="Calibri"/>
        <family val="2"/>
        <scheme val="minor"/>
      </rPr>
      <t xml:space="preserve">Indicateurs de résultat :
</t>
    </r>
    <r>
      <rPr>
        <sz val="11"/>
        <color theme="1"/>
        <rFont val="Calibri"/>
        <family val="2"/>
        <scheme val="minor"/>
      </rPr>
      <t>- Nombre de bénéficiaires du projet (fréquentation, utilisation,…).</t>
    </r>
    <r>
      <rPr>
        <b/>
        <sz val="11"/>
        <color theme="1"/>
        <rFont val="Calibri"/>
        <family val="2"/>
        <scheme val="minor"/>
      </rPr>
      <t xml:space="preserve">
</t>
    </r>
    <r>
      <rPr>
        <sz val="11"/>
        <color theme="1"/>
        <rFont val="Calibri"/>
        <family val="2"/>
        <scheme val="minor"/>
      </rPr>
      <t>- Indicateurs de qualité de l’environnement, de la biodiversité.</t>
    </r>
    <r>
      <rPr>
        <b/>
        <sz val="11"/>
        <color theme="1"/>
        <rFont val="Calibri"/>
        <family val="2"/>
        <scheme val="minor"/>
      </rPr>
      <t xml:space="preserve">
</t>
    </r>
    <r>
      <rPr>
        <sz val="11"/>
        <color theme="1"/>
        <rFont val="Calibri"/>
        <family val="2"/>
        <scheme val="minor"/>
      </rPr>
      <t>- Indicateurs de qualité de l’eau.</t>
    </r>
  </si>
  <si>
    <r>
      <t xml:space="preserve">La spécialisation agricole dans la production viticole et le poids du secteur du cognac dans l’économie locale, représentent des atouts indéniables pour le territoire. Ils constituent pourtant un facteur de fragilité qui s’exprime notamment par la vulnérabilité du vignoble face aux maladies et attaques biologiques. Le second facteur de risque lié à la très forte spécialisation du territoire est la vulnérabilité du territoire en cas de crise de la filière cognac comme il y en a déjà eu par le passé. Aussi, il semblerait préférable de ne "pas mettre tous ses oeufs dans le même panier" et de travailler à la résilience économique du territoire. Les circuits courts alimentaires constituent aujourd’hui une filière émergeant à con-forter sur le territoire.
</t>
    </r>
    <r>
      <rPr>
        <b/>
        <sz val="11"/>
        <color theme="1"/>
        <rFont val="Calibri"/>
        <family val="2"/>
        <scheme val="minor"/>
      </rPr>
      <t xml:space="preserve">Lien avec la stratégie :
</t>
    </r>
    <r>
      <rPr>
        <sz val="11"/>
        <color theme="1"/>
        <rFont val="Calibri"/>
        <family val="2"/>
        <scheme val="minor"/>
      </rPr>
      <t xml:space="preserve">La très forte spécialisation de l’agriculture du territoire en viticulture conduit à utiliser des quantités importantes de produits phytosanitaires. L’utilisation actuelle ou passée de ces produits se retrouve aujourd’hui dans l’environnement. Cette dégradation des milieux peut également nuire à l’image et à l’attractivité du territoire.
</t>
    </r>
    <r>
      <rPr>
        <b/>
        <sz val="11"/>
        <color theme="1"/>
        <rFont val="Calibri"/>
        <family val="2"/>
        <scheme val="minor"/>
      </rPr>
      <t xml:space="preserve">Effets attendus :
</t>
    </r>
    <r>
      <rPr>
        <sz val="11"/>
        <color theme="1"/>
        <rFont val="Calibri"/>
        <family val="2"/>
        <scheme val="minor"/>
      </rPr>
      <t>- Amélioration du niveau de formation.</t>
    </r>
    <r>
      <rPr>
        <b/>
        <sz val="11"/>
        <color theme="1"/>
        <rFont val="Calibri"/>
        <family val="2"/>
        <scheme val="minor"/>
      </rPr>
      <t xml:space="preserve">
</t>
    </r>
    <r>
      <rPr>
        <sz val="11"/>
        <color theme="1"/>
        <rFont val="Calibri"/>
        <family val="2"/>
        <scheme val="minor"/>
      </rPr>
      <t>- Améliorer le continuum recherche/formation/entreprises.
- Enclencher une dynamique de coopération et d’innovation entre les acteurs économiques du territoire.
- Conforter et faire émerger de nouvelles filières, notamment les circuits courts alimentaires.
- Renforcer l’économie circulaire et l’Economie Sociale et Solidaire.
- Préservation des ressources naturelles, notamment la ressource en eau.
- Participer à la transition énergétique.
- Amélioration la cohésion sociale et le cadre de vie des habitants.</t>
    </r>
    <r>
      <rPr>
        <b/>
        <sz val="11"/>
        <color theme="1"/>
        <rFont val="Calibri"/>
        <family val="2"/>
        <scheme val="minor"/>
      </rPr>
      <t xml:space="preserve">
</t>
    </r>
  </si>
  <si>
    <r>
      <rPr>
        <b/>
        <sz val="11"/>
        <color theme="1"/>
        <rFont val="Calibri"/>
        <family val="2"/>
        <scheme val="minor"/>
      </rPr>
      <t xml:space="preserve">Projets visant à améliorer la formation des travailleurs du territoire, créer des synergies :
</t>
    </r>
    <r>
      <rPr>
        <sz val="11"/>
        <color theme="1"/>
        <rFont val="Calibri"/>
        <family val="2"/>
        <scheme val="minor"/>
      </rPr>
      <t xml:space="preserve">- Création de formations qualifiantes.
- Création d’un campus/pôle de ressource et d’innovation qui regrouperaient tous les acteurs de la recherche/formation/entreprise.
- Soutiens aux actions des clubs/clusters d’entreprises.
- Tirer bénéfice des savoir-faire à l’international des entreprises du territoire, encourager les coopérations locales.
- Création de solutions innovantes de formation, de partage d’information et/ou de communication.
</t>
    </r>
    <r>
      <rPr>
        <b/>
        <sz val="11"/>
        <color theme="1"/>
        <rFont val="Calibri"/>
        <family val="2"/>
        <scheme val="minor"/>
      </rPr>
      <t xml:space="preserve">Projets collectifs visant à la production d’énergie renouvelable :
</t>
    </r>
    <r>
      <rPr>
        <sz val="11"/>
        <color theme="1"/>
        <rFont val="Calibri"/>
        <family val="2"/>
        <scheme val="minor"/>
      </rPr>
      <t>- Transformation de ceps de vigne en plaquettes de bois de chauffage.</t>
    </r>
    <r>
      <rPr>
        <b/>
        <sz val="11"/>
        <color theme="1"/>
        <rFont val="Calibri"/>
        <family val="2"/>
        <scheme val="minor"/>
      </rPr>
      <t xml:space="preserve">
Projets visant à accompagner les filières émergentes :
</t>
    </r>
    <r>
      <rPr>
        <sz val="11"/>
        <color theme="1"/>
        <rFont val="Calibri"/>
        <family val="2"/>
        <scheme val="minor"/>
      </rPr>
      <t>- Mise à disposition de locaux, d’espaces-test.
- Soutien à la commercialisation et à la transformation de produits agricoles.
- Soutien aux filières à fort potentiel de développement sur le territoire : maraichage, trufficulture, artisanat d’art,…
- Aide au développement et à la création d’entreprise de l’ESS mettant en oeuvre une innovation dans une démarche de transition : économie circulaire, maintien ou retour à l’emploi pour un public en difficulté d’insertion professionnelle,…</t>
    </r>
  </si>
  <si>
    <r>
      <t xml:space="preserve">Programme FEDER-FSE 2021-2027 Nouvelle-Aquitaine :
- </t>
    </r>
    <r>
      <rPr>
        <sz val="11"/>
        <color theme="1"/>
        <rFont val="Calibri"/>
        <family val="2"/>
        <scheme val="minor"/>
      </rPr>
      <t xml:space="preserve">Objectif spécifique 1.1. Développer et Améliorer les capacités de recherche et d’innovation ainsi que l’utilisation des technologies de pointe.
- Objectif spécifique 1.2. Tirer parti des avantages de la numérisation au bénéfice des citoyens, des entreprises, des organismes de recherche et des pouvoirs publics.
- Objectif spécifique 1.3. Renforcer la croissance durable et la compétitivité des PME et la création d’emplois dans les PME, y compris par des investissements productifs.
- Objectif spécifique 1.4. Développer des compétences en ce qui concerne la spécialisation intelligente, la transition industrielle et l’esprit d’entreprise.
- Objectif spécifique 2.2. Promouvoir les énergies conformément à la directive (UE) 2018/2001, y compris les critères de durabilité qui y sont énoncés.
- Objectif spécifique 2.6. Favoriser la transition vers une économie circulaire et efficace dans l’utilisation des ressources.
- Objectif spécifique 4.5. Améliorer la qualité, le caractère inclusif et l’efficacité des systèmes d’éducation et de formation ainsi que leur adéquation au marché du travail, notamment par la validation de l’apprentissage non formel et informel, pour favoriser l’acquisition de compétences clés dont les compétences entrepreneuriales et numériques, et en promouvant la mise en place de systèmes de formation en alternance et d’apprentissages.
- Objectif spécifique 4.7. Promouvoir l’apprentissage tout au long de la vie, notamment les possibilités de renforcement des compétences et de reconversions flexibles pour tous, en tenant compte des compétences entrepreneuriales et numériques, mieux anticiper les changements et les nouvelles exigences en matière de compétences fondées sur les besoins du marché du travail, faciliter les transitions professionnelles et promouvoir la mobilité professionnelle.
</t>
    </r>
    <r>
      <rPr>
        <b/>
        <sz val="11"/>
        <color theme="1"/>
        <rFont val="Calibri"/>
        <family val="2"/>
        <scheme val="minor"/>
      </rPr>
      <t xml:space="preserve">PSN 2021-2027 Nouvelle-Aquitaine :
</t>
    </r>
    <r>
      <rPr>
        <sz val="11"/>
        <color theme="1"/>
        <rFont val="Calibri"/>
        <family val="2"/>
        <scheme val="minor"/>
      </rPr>
      <t>- 73.01 Investissements productifs agricoles (Diversification/transformation).
- 77.03 Systèmes de qualité.
- 78.01 Échange de connaissances et d’informations.</t>
    </r>
  </si>
  <si>
    <r>
      <rPr>
        <b/>
        <sz val="11"/>
        <color theme="1"/>
        <rFont val="Calibri"/>
        <family val="2"/>
        <scheme val="minor"/>
      </rPr>
      <t xml:space="preserve">Indicateurs de réalisation :
</t>
    </r>
    <r>
      <rPr>
        <sz val="11"/>
        <color theme="1"/>
        <rFont val="Calibri"/>
        <family val="2"/>
        <scheme val="minor"/>
      </rPr>
      <t xml:space="preserve">- Nombre de dossiers programmés.
- Montant moyen de subvention attribué par dossier.
- Montant moyen de dépense publique par dossier.
- Part des dépenses bénéficiant à des structures locales (Charente/Charente-Maritime).
- Nombre moyen de partenaires impliqués par action.
</t>
    </r>
    <r>
      <rPr>
        <b/>
        <sz val="11"/>
        <color theme="1"/>
        <rFont val="Calibri"/>
        <family val="2"/>
        <scheme val="minor"/>
      </rPr>
      <t xml:space="preserve">Indicateurs de résultat :
</t>
    </r>
    <r>
      <rPr>
        <sz val="11"/>
        <color theme="1"/>
        <rFont val="Calibri"/>
        <family val="2"/>
        <scheme val="minor"/>
      </rPr>
      <t>- Nombre de bénéficiaires du projet (fréquentation, utilisation,…).</t>
    </r>
    <r>
      <rPr>
        <b/>
        <sz val="11"/>
        <color theme="1"/>
        <rFont val="Calibri"/>
        <family val="2"/>
        <scheme val="minor"/>
      </rPr>
      <t xml:space="preserve">
</t>
    </r>
    <r>
      <rPr>
        <sz val="11"/>
        <color theme="1"/>
        <rFont val="Calibri"/>
        <family val="2"/>
        <scheme val="minor"/>
      </rPr>
      <t>- Nombre de nouvelles formations créées.
- Nombre d’emplois créés directs et indirects.</t>
    </r>
  </si>
  <si>
    <r>
      <t xml:space="preserve">Le territoire Ouest Charente est un territoire ancien : la population est vieillissante et le bâti ancien, à la qualité architecturale indéniable, n’offre pas toujours une efficacité énergétique suffisante. Ces logements "précaires" sur le plan énergétique sont souvent situé en centre-ville ou en centre-bourg. Il conviendrait de se saisir de cette problématique pour résoudre également la problématique de logement des jeunes et de densification du tissu urbain. La minéralisation importante des villes et villages du territoire constitue également un élément à améliorer et à adapter face au changement climatique.
</t>
    </r>
    <r>
      <rPr>
        <b/>
        <sz val="11"/>
        <color theme="1"/>
        <rFont val="Calibri"/>
        <family val="2"/>
        <scheme val="minor"/>
      </rPr>
      <t xml:space="preserve">Lien avec la stratégie :
</t>
    </r>
    <r>
      <rPr>
        <sz val="11"/>
        <color theme="1"/>
        <rFont val="Calibri"/>
        <family val="2"/>
        <scheme val="minor"/>
      </rPr>
      <t xml:space="preserve">La végétalisation en ville et centre-bourg a également pour objectif d’apporter davantage de biodiversité et de permettre la mise en place d’action de sensibilisation à l’environnement, notamment avec un public scolaire.
</t>
    </r>
    <r>
      <rPr>
        <b/>
        <sz val="11"/>
        <color theme="1"/>
        <rFont val="Calibri"/>
        <family val="2"/>
        <scheme val="minor"/>
      </rPr>
      <t xml:space="preserve">Effets attendus :
</t>
    </r>
    <r>
      <rPr>
        <sz val="11"/>
        <color theme="1"/>
        <rFont val="Calibri"/>
        <family val="2"/>
        <scheme val="minor"/>
      </rPr>
      <t>- Densification de l’habitat.</t>
    </r>
    <r>
      <rPr>
        <b/>
        <sz val="11"/>
        <color theme="1"/>
        <rFont val="Calibri"/>
        <family val="2"/>
        <scheme val="minor"/>
      </rPr>
      <t xml:space="preserve">
</t>
    </r>
    <r>
      <rPr>
        <sz val="11"/>
        <color theme="1"/>
        <rFont val="Calibri"/>
        <family val="2"/>
        <scheme val="minor"/>
      </rPr>
      <t>- Renforcement des flux pour les commerces de centre-ville et centre-bourg.
- Réalisation d’économies d’énergie.
- Protection de la biodiversité.
- Préservation des ressources naturelles, notamment la ressource en eau.
- Amélioration de la cohésion sociale et du cadre de vie des habitants.</t>
    </r>
  </si>
  <si>
    <r>
      <rPr>
        <b/>
        <sz val="11"/>
        <color theme="1"/>
        <rFont val="Calibri"/>
        <family val="2"/>
        <scheme val="minor"/>
      </rPr>
      <t xml:space="preserve">Projets visant à adapter l’urbanisme aux changements climatiques :
</t>
    </r>
    <r>
      <rPr>
        <sz val="11"/>
        <color theme="1"/>
        <rFont val="Calibri"/>
        <family val="2"/>
        <scheme val="minor"/>
      </rPr>
      <t xml:space="preserve">- Désimperméabilisation et végétalisation de l’espace publique (îlots de fraicheur).
- Action de communication envers les habitants.
</t>
    </r>
    <r>
      <rPr>
        <b/>
        <sz val="11"/>
        <color theme="1"/>
        <rFont val="Calibri"/>
        <family val="2"/>
        <scheme val="minor"/>
      </rPr>
      <t xml:space="preserve">Projets visant à améliorer l’efficacité énergétique des logements et à densifier les centres-villes/centre-bourgs :
</t>
    </r>
    <r>
      <rPr>
        <sz val="11"/>
        <color theme="1"/>
        <rFont val="Calibri"/>
        <family val="2"/>
        <scheme val="minor"/>
      </rPr>
      <t xml:space="preserve">- Réhabilitation énergétique de logement pour une résidence jeunes ou une résidence multigénérationnelle.
</t>
    </r>
    <r>
      <rPr>
        <b/>
        <sz val="11"/>
        <color theme="1"/>
        <rFont val="Calibri"/>
        <family val="2"/>
        <scheme val="minor"/>
      </rPr>
      <t xml:space="preserve">Projets visant à développer des solutions de mobilités alternative à la voiture individuelle :
</t>
    </r>
    <r>
      <rPr>
        <sz val="11"/>
        <color theme="1"/>
        <rFont val="Calibri"/>
        <family val="2"/>
        <scheme val="minor"/>
      </rPr>
      <t>- Création de service et aménagement de mobilier urbain dédié au vélo.
- Mise en place d’un système de covoiturage dynamique.
- Action de sensibilisation aux mobilités alternatives à la voiture individuelle.</t>
    </r>
  </si>
  <si>
    <r>
      <rPr>
        <b/>
        <sz val="11"/>
        <color theme="1"/>
        <rFont val="Calibri"/>
        <family val="2"/>
        <scheme val="minor"/>
      </rPr>
      <t xml:space="preserve">Programme FEDER-FSE 2021-2027 Nouvelle-Aquitaine :
</t>
    </r>
    <r>
      <rPr>
        <sz val="11"/>
        <color theme="1"/>
        <rFont val="Calibri"/>
        <family val="2"/>
        <scheme val="minor"/>
      </rPr>
      <t>- Objectif spécifique 2.1. Favoriser les mesures en matière d’efficacité énergétique et réduire les émissions de gaz à effet de serre.
- Objectif spécifique 2.4. Favoriser l’adaptation au changement climatique, la prévention des risques de catastrophe et la résilience, en tenant compte des approches fondées sur les éco-systèmes.
- Objectif spécifique 2.8. Favoriser une mobilité urbaine multi-modale durable, dans le cadre de la transition vers une économie à zéro émission nette de carbone.</t>
    </r>
  </si>
  <si>
    <r>
      <rPr>
        <b/>
        <sz val="11"/>
        <color theme="1"/>
        <rFont val="Calibri"/>
        <family val="2"/>
        <scheme val="minor"/>
      </rPr>
      <t xml:space="preserve">Indicateurs de réalisation :
</t>
    </r>
    <r>
      <rPr>
        <sz val="11"/>
        <color theme="1"/>
        <rFont val="Calibri"/>
        <family val="2"/>
        <scheme val="minor"/>
      </rPr>
      <t xml:space="preserve">- Nombre de dossiers programmés.
- Montant moyen de subvention attribué par dossier.
- Montant moyen de dépense publique par dossier.
- Part des dépenses bénéficiant à des structures locales (Charente/Charente-Maritime).
- Nombre moyen de partenaires impliqués par action.
</t>
    </r>
    <r>
      <rPr>
        <b/>
        <sz val="11"/>
        <color theme="1"/>
        <rFont val="Calibri"/>
        <family val="2"/>
        <scheme val="minor"/>
      </rPr>
      <t xml:space="preserve">Indicateurs de résultat :
</t>
    </r>
    <r>
      <rPr>
        <sz val="11"/>
        <color theme="1"/>
        <rFont val="Calibri"/>
        <family val="2"/>
        <scheme val="minor"/>
      </rPr>
      <t>- Surface désimperméabilisée.
- Réduction de l’émission de Gaz à effet de serre.
- Production annuelle d’énergie.</t>
    </r>
  </si>
  <si>
    <r>
      <t xml:space="preserve">La crise COVID a amplifié le phénomène de retour à la terre ou plus exactement de fuite des métropoles vers les espaces moins densément peuplés. Si ce phénomène est difficilement chiffrable, cela peut parfois s’accompagner de réelles désillusions pour les néo-ruraux. Outre le cadre de vie fantasmé, la ruralité peut s’accompagner de difficulté d’accès à certains services de base, à la culture. Les membres du ménage peuvent également être confronté à des difficultés, notamment lié à l’accès à l’emploi dans un bassin offrant peu d’opportunités. L’entrepreneuriat ou le télétravail peuvent alors s’envisager. Des espaces hybrides, dédiés aux travailleurs des zones rurales permettent de rompre l’isolement et de créer de nouvelles opportunités même dans les secteurs les plus ruraux.
</t>
    </r>
    <r>
      <rPr>
        <b/>
        <sz val="11"/>
        <color theme="1"/>
        <rFont val="Calibri"/>
        <family val="2"/>
        <scheme val="minor"/>
      </rPr>
      <t xml:space="preserve">Lien avec la stratégie :
</t>
    </r>
    <r>
      <rPr>
        <sz val="11"/>
        <color theme="1"/>
        <rFont val="Calibri"/>
        <family val="2"/>
        <scheme val="minor"/>
      </rPr>
      <t xml:space="preserve">L’environnement relativement dégradé du territoire peut générer un effet répulsif pour les néo-ruraux pour qui la qualité de vie est un élément important. Ainsi, il n’est pas rare d’observer des tensions entre riverains et agriculteurs.
</t>
    </r>
    <r>
      <rPr>
        <b/>
        <sz val="11"/>
        <color theme="1"/>
        <rFont val="Calibri"/>
        <family val="2"/>
        <scheme val="minor"/>
      </rPr>
      <t xml:space="preserve">Effets attendus :
</t>
    </r>
    <r>
      <rPr>
        <sz val="11"/>
        <color theme="1"/>
        <rFont val="Calibri"/>
        <family val="2"/>
        <scheme val="minor"/>
      </rPr>
      <t>- Renforcer les commerces des centre-ville et centre-bourgs.
- Augmenter le nombre d’entreprises créées.
- Maintenir un tissu de commerces et services cohérent.
- Améliorer la cohésion sociale et le cadre de vie des habitants.
- Renforcer l’attractivité du territoire.</t>
    </r>
  </si>
  <si>
    <r>
      <rPr>
        <b/>
        <sz val="11"/>
        <color theme="1"/>
        <rFont val="Calibri"/>
        <family val="2"/>
        <scheme val="minor"/>
      </rPr>
      <t xml:space="preserve">Projets visant à améliorer l’accueil de nouveaux habitants, favoriser l’entrepreneuriat :
</t>
    </r>
    <r>
      <rPr>
        <sz val="11"/>
        <color theme="1"/>
        <rFont val="Calibri"/>
        <family val="2"/>
        <scheme val="minor"/>
      </rPr>
      <t xml:space="preserve">- Soutien à la création d’espaces de coworking, espaces de tiers lieux.
- Accompagnement des nouveaux habitants dans la recherche d’emploi, etc…
- Soutien à la mise en place d’activités/services innovants.
- Mise en place d’une stratégie de marketing territorial.
</t>
    </r>
    <r>
      <rPr>
        <b/>
        <sz val="11"/>
        <color theme="1"/>
        <rFont val="Calibri"/>
        <family val="2"/>
        <scheme val="minor"/>
      </rPr>
      <t xml:space="preserve">Projets visant à améliorer l’accès à la culture :
</t>
    </r>
    <r>
      <rPr>
        <sz val="11"/>
        <color theme="1"/>
        <rFont val="Calibri"/>
        <family val="2"/>
        <scheme val="minor"/>
      </rPr>
      <t>- Projets Educatif Artistique et Culturel</t>
    </r>
    <r>
      <rPr>
        <b/>
        <sz val="11"/>
        <color theme="1"/>
        <rFont val="Calibri"/>
        <family val="2"/>
        <scheme val="minor"/>
      </rPr>
      <t>.
-</t>
    </r>
    <r>
      <rPr>
        <sz val="11"/>
        <color theme="1"/>
        <rFont val="Calibri"/>
        <family val="2"/>
        <scheme val="minor"/>
      </rPr>
      <t xml:space="preserve"> Renforcer l’attractivité et l’offre de service des médiathèques (accès au numérique, service de livraison,…).
</t>
    </r>
    <r>
      <rPr>
        <b/>
        <sz val="11"/>
        <color theme="1"/>
        <rFont val="Calibri"/>
        <family val="2"/>
        <scheme val="minor"/>
      </rPr>
      <t xml:space="preserve">Projets visant à améliorer l’accès aux services de proximité :
</t>
    </r>
    <r>
      <rPr>
        <sz val="11"/>
        <color theme="1"/>
        <rFont val="Calibri"/>
        <family val="2"/>
        <scheme val="minor"/>
      </rPr>
      <t>- Aide à l’aménagement de boutiques tests.
- Soutien au dernier commerce alimentaire de sa catégorie.
- Labélisation des multiples ruraux (ex : Bistrots de pays).
- Animation pour faciliter l’installation ou valoriser les éco-gestes des artisans/commerçants.</t>
    </r>
  </si>
  <si>
    <r>
      <rPr>
        <b/>
        <sz val="11"/>
        <color theme="1"/>
        <rFont val="Calibri"/>
        <family val="2"/>
        <scheme val="minor"/>
      </rPr>
      <t xml:space="preserve">Programme FEDER-FSE 2021-2027 Nouvelle-Aquitaine :
</t>
    </r>
    <r>
      <rPr>
        <sz val="11"/>
        <color theme="1"/>
        <rFont val="Calibri"/>
        <family val="2"/>
        <scheme val="minor"/>
      </rPr>
      <t>- Objectif spécifique 2.1. Favoriser les mesures en matière d’efficacité énergétique et réduire les émissions de gaz à effet de serre.
- Objectif spécifique 2.2. Promouvoir les énergies conformé-ment à la directive (UE) 2018/2001, y compris les critères de durabilité qui y sont énoncés.
- Objectif spécifique 2.4. Favoriser l’adaptation au changement climatique, la prévention des risques de catastrophe et la résilience, en tenant compte des approches fondées sur les éco-systèmes.
- Objectif spécifique 2.8. Favoriser une mobilité urbaine multi-modale durable, dans le cadre de la transition vers une économie à zéro émission nette de carbone.</t>
    </r>
  </si>
  <si>
    <r>
      <rPr>
        <b/>
        <sz val="11"/>
        <color theme="1"/>
        <rFont val="Calibri"/>
        <family val="2"/>
        <scheme val="minor"/>
      </rPr>
      <t xml:space="preserve">Indicateurs de réalisation :
</t>
    </r>
    <r>
      <rPr>
        <sz val="11"/>
        <color theme="1"/>
        <rFont val="Calibri"/>
        <family val="2"/>
        <scheme val="minor"/>
      </rPr>
      <t xml:space="preserve">- Nombre de dossiers programmés.
- Montant moyen de subvention attribué par dossier.
- Montant moyen de dépense publique par dossier.
- Part des dépenses bénéficiant à des structures locales (Charente/Charente-Maritime).
- Nombre moyen de partenaires impliqués par action.
</t>
    </r>
    <r>
      <rPr>
        <b/>
        <sz val="11"/>
        <color theme="1"/>
        <rFont val="Calibri"/>
        <family val="2"/>
        <scheme val="minor"/>
      </rPr>
      <t xml:space="preserve">Indicateurs de résultat :
</t>
    </r>
    <r>
      <rPr>
        <sz val="11"/>
        <color theme="1"/>
        <rFont val="Calibri"/>
        <family val="2"/>
        <scheme val="minor"/>
      </rPr>
      <t>- Surface désimperméabilisée.
- Réduction de l’émission de Gaz à effet de serre.
- Production annuelle d’énergie.
- Nombre d’entreprises créées.
- Nombre d’emplois créés.</t>
    </r>
  </si>
  <si>
    <r>
      <t xml:space="preserve">Le territoire Ouest Charente - Pays du cognac présente un patrimoine culturel et naturel très riche et varié dont la mise en valeur s’est améliorée au cours de ces dernières années : Flow tourisme, parcours de découverte sur smartphone, réalité virtuelle,…
L’objectif est donc de mettre en cohérence cette offre et la compléter, en mettant en avant les savoir-faire du territoire. Dans cette optique, il parait essentiel de s’appuyer sur la notoriété internationale du cognac pour valoriser et commercialiser les autres atouts du territoire, en développant des synergies entre les acteurs et les différentes parties du Pôle.
</t>
    </r>
    <r>
      <rPr>
        <b/>
        <sz val="11"/>
        <color theme="1"/>
        <rFont val="Calibri"/>
        <family val="2"/>
        <scheme val="minor"/>
      </rPr>
      <t xml:space="preserve">Lien avec la stratégie :
</t>
    </r>
    <r>
      <rPr>
        <sz val="11"/>
        <color theme="1"/>
        <rFont val="Calibri"/>
        <family val="2"/>
        <scheme val="minor"/>
      </rPr>
      <t xml:space="preserve">L’amélioration de l’offre touristique répond à plusieurs autres objectifs : diversification de l’économie, amélioration du cadre de vie et renforcer l’attractivité du territoire.
</t>
    </r>
    <r>
      <rPr>
        <b/>
        <sz val="11"/>
        <color theme="1"/>
        <rFont val="Calibri"/>
        <family val="2"/>
        <scheme val="minor"/>
      </rPr>
      <t>Effets attendus :</t>
    </r>
    <r>
      <rPr>
        <sz val="11"/>
        <color theme="1"/>
        <rFont val="Calibri"/>
        <family val="2"/>
        <scheme val="minor"/>
      </rPr>
      <t xml:space="preserve">
- Augmenter la dépense touristique.
- Renforcer les commerces des centres-villes et des centres-bourgs.
- Augmenter le nombre d’entreprises créées.
- Améliorer le cadre de vie des habitants et renforcer l’attractivité du territoire.</t>
    </r>
    <r>
      <rPr>
        <b/>
        <sz val="11"/>
        <color theme="1"/>
        <rFont val="Calibri"/>
        <family val="2"/>
        <scheme val="minor"/>
      </rPr>
      <t xml:space="preserve">
</t>
    </r>
  </si>
  <si>
    <r>
      <rPr>
        <b/>
        <sz val="11"/>
        <color theme="1"/>
        <rFont val="Calibri"/>
        <family val="2"/>
        <scheme val="minor"/>
      </rPr>
      <t xml:space="preserve">Projets visant à enrichir l’offre touristique :
</t>
    </r>
    <r>
      <rPr>
        <sz val="11"/>
        <color theme="1"/>
        <rFont val="Calibri"/>
        <family val="2"/>
        <scheme val="minor"/>
      </rPr>
      <t xml:space="preserve">- Identifier et mettre en tourisme les principaux itinéraires doux dans une dynamique de bulles d’offres.
- Renforcer, mettre en réseau et animer l'offre de loisirs et de pleine nature.
- Encourager les entreprises des savoir-faire dans l'ouverture ou la modernisation de leurs circuits de visite.
- Consolider les évènements grand public existants et en capter de nouveaux.
- Actions de communication sur la destination.
- Accompagner et valoriser les initiatives et collaborations.
</t>
    </r>
    <r>
      <rPr>
        <b/>
        <sz val="11"/>
        <color theme="1"/>
        <rFont val="Calibri"/>
        <family val="2"/>
        <scheme val="minor"/>
      </rPr>
      <t xml:space="preserve">
Projets visant à améliorer l’expérience et les services proposés aux visiteurs :
</t>
    </r>
    <r>
      <rPr>
        <sz val="11"/>
        <color theme="1"/>
        <rFont val="Calibri"/>
        <family val="2"/>
        <scheme val="minor"/>
      </rPr>
      <t>- Réenchanter le patrimoine culturel en rendant la visite des sites plus ludique, animée, interactive et attractive.
- Professionnaliser les acteurs du tourisme, qualifier l’offre, accompagner les porteurs de projet (maitrise de la réputation numérique,…).
- Soutenir la création d’hébergement qualifié, notamment des hébergements de groupe.
- Aide aux porteurs de projets souhaitant développer un nouveau produit ou service aux visiteurs (notamment les entreprises).</t>
    </r>
  </si>
  <si>
    <r>
      <rPr>
        <b/>
        <sz val="11"/>
        <color theme="1"/>
        <rFont val="Calibri"/>
        <family val="2"/>
        <scheme val="minor"/>
      </rPr>
      <t xml:space="preserve">Programme FEDER-FSE 2021-2027 Nouvelle-Aquitaine :
</t>
    </r>
    <r>
      <rPr>
        <sz val="11"/>
        <color theme="1"/>
        <rFont val="Calibri"/>
        <family val="2"/>
        <scheme val="minor"/>
      </rPr>
      <t>- Objectif spécifique 1.2. Tirer parti des avantages de la numérisation au bénéfice des citoyens, des entreprises, des organismes de recherche et des pouvoirs publics.
- Objectif spécifique 1.3. Renforcer la croissance durable et la compétitivité des PME et la création d’emplois dans les PME, y compris par des investissements productifs.
- Objectif spécifique 2.4. Favoriser l’adaptation au changement climatique, la prévention des risques de catastrophe et la résilience, en tenant compte des approches fondées sur les éco-systèmes.
- Objectif spécifique 2.8. Favoriser une mobilité urbaine multi-modale durable, dans le cadre de la transition vers une économie à zéro émission nette de carbone.</t>
    </r>
  </si>
  <si>
    <r>
      <rPr>
        <b/>
        <sz val="11"/>
        <color theme="1"/>
        <rFont val="Calibri"/>
        <family val="2"/>
        <scheme val="minor"/>
      </rPr>
      <t xml:space="preserve">Indicateurs de réalisation :
</t>
    </r>
    <r>
      <rPr>
        <sz val="11"/>
        <color theme="1"/>
        <rFont val="Calibri"/>
        <family val="2"/>
        <scheme val="minor"/>
      </rPr>
      <t xml:space="preserve">- Nombre de dossiers programmés.
- Montant moyen de subvention attribué par dossier.
- Montant moyen de dépense publique par dossier.
- Part des dépenses bénéficiant à des structures locales (Charente/Charente-Maritime).
- Nombre moyen de partenaires impliqués par action.
- Nombre de personnes qui vont bénéficier du projet (fréquen-tation, utilisation,…).
</t>
    </r>
    <r>
      <rPr>
        <b/>
        <sz val="11"/>
        <color theme="1"/>
        <rFont val="Calibri"/>
        <family val="2"/>
        <scheme val="minor"/>
      </rPr>
      <t xml:space="preserve">Indicateurs de résultat :
</t>
    </r>
    <r>
      <rPr>
        <sz val="11"/>
        <color theme="1"/>
        <rFont val="Calibri"/>
        <family val="2"/>
        <scheme val="minor"/>
      </rPr>
      <t>- Fréquentation de la Flow Vélo.
- Taux de remplissage des hébergements touristiques.
- Augmentation de la dépense touristique.
- Nombre d’emplois créés directs et indirects.</t>
    </r>
  </si>
  <si>
    <r>
      <t xml:space="preserve">Plusieurs pôles touristiques ruraux ou sites majeurs émergent, se développent et se structurent sur le territoire : le site de fouilles d’Angeac-Charente, les carrières de Saint-Même-les-Carrières (les plus grandes d’Europe), le Château de Bouteville et l’amphithéâtre gallo-romain des Bouchauds. L’objectif est de créer ou de renforcer ces portes d’entrée touristiques et culturelles qui concentreront les flux touristiques. Dans les secteurs ruraux, il est indispensable de penser la multifonctionnalité d’usage de ces sites emblématiques pour assurer la vie de ces lieux.
</t>
    </r>
    <r>
      <rPr>
        <b/>
        <sz val="11"/>
        <color theme="1"/>
        <rFont val="Calibri"/>
        <family val="2"/>
        <scheme val="minor"/>
      </rPr>
      <t xml:space="preserve">Lien avec la stratégie :
</t>
    </r>
    <r>
      <rPr>
        <sz val="11"/>
        <color theme="1"/>
        <rFont val="Calibri"/>
        <family val="2"/>
        <scheme val="minor"/>
      </rPr>
      <t xml:space="preserve">L’amélioration de l’offre touristique répond à plusieurs autres objectifs : diversification de l’économie, amélioration du cadre de vie et renforcer l’attractivité du territoire.
</t>
    </r>
    <r>
      <rPr>
        <b/>
        <sz val="11"/>
        <color theme="1"/>
        <rFont val="Calibri"/>
        <family val="2"/>
        <scheme val="minor"/>
      </rPr>
      <t>Effets attendus :</t>
    </r>
    <r>
      <rPr>
        <sz val="11"/>
        <color theme="1"/>
        <rFont val="Calibri"/>
        <family val="2"/>
        <scheme val="minor"/>
      </rPr>
      <t xml:space="preserve">
- Augmenter la dépense touristique.
- Renforcer les commerces des centres-villes et des centres-bourgs.
- Augmenter le nombre d’entreprises créées.
- Améliorer le cadre de vie des habitants et renforcer l’attractivité du territoire.</t>
    </r>
  </si>
  <si>
    <r>
      <rPr>
        <b/>
        <sz val="11"/>
        <color theme="1"/>
        <rFont val="Calibri"/>
        <family val="2"/>
        <scheme val="minor"/>
      </rPr>
      <t xml:space="preserve">Projets visant à renforcer la centralité des pôles touristiques :
</t>
    </r>
    <r>
      <rPr>
        <sz val="11"/>
        <color theme="1"/>
        <rFont val="Calibri"/>
        <family val="2"/>
        <scheme val="minor"/>
      </rPr>
      <t xml:space="preserve">- Réalisation d’études d’opportunité/faisabilité.
- Mise en place de services de location, offre de services.
- Créer des lieux de restauration.
- Faciliter et sécuriser l’accessibilité.
- Créer des outils de médiations, scénariser une expérience de visite, notamment avec des outils numériques.
- Création de maison thématique, vente de produit locaux.
- Création d’activité ludiques : escape game, parcabout,…
- Actions de promotion et de communication.
- Accompagner et valoriser les initiatives et collaborations.
</t>
    </r>
    <r>
      <rPr>
        <b/>
        <sz val="11"/>
        <color theme="1"/>
        <rFont val="Calibri"/>
        <family val="2"/>
        <scheme val="minor"/>
      </rPr>
      <t xml:space="preserve">Projets visant à développer la multifonctionnalité des pôles touristiques :
</t>
    </r>
    <r>
      <rPr>
        <sz val="11"/>
        <color theme="1"/>
        <rFont val="Calibri"/>
        <family val="2"/>
        <scheme val="minor"/>
      </rPr>
      <t>- Aide aux porteurs de projets souhaitant développer un nouveau produit ou service aux visiteurs (notamment les entreprises).
- Création de sentiers pédestres, équestres, vélos,…
- Organiser des évènements pour que les habitants s’approprient et faire vivre ces sites toute l’année : fêtes médiévale, marché de producteurs, d’artisans d’art, mapping vidéo, spectacles,…
- Rénovation d’espace pouvant être proposés à la location.</t>
    </r>
    <r>
      <rPr>
        <b/>
        <sz val="11"/>
        <color theme="1"/>
        <rFont val="Calibri"/>
        <family val="2"/>
        <scheme val="minor"/>
      </rPr>
      <t xml:space="preserve">
</t>
    </r>
  </si>
  <si>
    <r>
      <rPr>
        <b/>
        <sz val="11"/>
        <color theme="1"/>
        <rFont val="Calibri"/>
        <family val="2"/>
        <scheme val="minor"/>
      </rPr>
      <t xml:space="preserve">Indicateurs de réalisation :
</t>
    </r>
    <r>
      <rPr>
        <sz val="11"/>
        <color theme="1"/>
        <rFont val="Calibri"/>
        <family val="2"/>
        <scheme val="minor"/>
      </rPr>
      <t xml:space="preserve">- Nombre de dossiers programmés.
- Montant moyen de subvention attribué par dossier.
- Montant moyen de dépense publique par dossier.
- Part des dépenses bénéficiant à des structures locales(Charente/Charente-Maritime).
- Nombre moyen de partenaires impliqués par action.
- Nombre de personnes qui vont bénéficier du projet (fréquentation, utilisation,…).
</t>
    </r>
    <r>
      <rPr>
        <b/>
        <sz val="11"/>
        <color theme="1"/>
        <rFont val="Calibri"/>
        <family val="2"/>
        <scheme val="minor"/>
      </rPr>
      <t xml:space="preserve">Indicateurs de résultat :
</t>
    </r>
    <r>
      <rPr>
        <sz val="11"/>
        <color theme="1"/>
        <rFont val="Calibri"/>
        <family val="2"/>
        <scheme val="minor"/>
      </rPr>
      <t>- Fréquentation des sites majeurs du territoire.
- Taux de remplissage des hébergements touristiques.
- Augmentation de la dépense touristique.
- Nombre d’emplois créés directs et indirects.</t>
    </r>
  </si>
  <si>
    <r>
      <t xml:space="preserve">La transition écologique et énergétique, la protection de la biodiversité sont des thématiques prioritaires du programme européen de développement rural 2021-2027. L’inclusion et la cohésion social sont également des préoccupations majeures que l’on retrouve au travers de la politique du Fond Social Européen (FSE).
</t>
    </r>
    <r>
      <rPr>
        <b/>
        <sz val="11"/>
        <color theme="1"/>
        <rFont val="Calibri"/>
        <family val="2"/>
        <scheme val="minor"/>
      </rPr>
      <t xml:space="preserve">Lien avec la stratégie :
</t>
    </r>
    <r>
      <rPr>
        <sz val="11"/>
        <color theme="1"/>
        <rFont val="Calibri"/>
        <family val="2"/>
        <scheme val="minor"/>
      </rPr>
      <t xml:space="preserve">Les projets de coopération prévus s’inscrivent dans ces 2 préoccupations en répondant pleinement à l’objectif prioritaire n°1 du DLAL de l’Ouest Charente : accompagner et anticiper les transitions.
Ainsi, au stade de la candidature, il est prévu trois types de coopération :
- Améliorer l’inclusion des handicapés par l’adaptation de nos modes de vies aux ressources environnementales du territoire.
- Structuration de la trufficulture.
- Développement du Réseau des jardins.
- Renforcer les démarches des Programmes alimentaires territoriaux par des actions de coopération.
- Communication sur les projets phares des programmes LEADER 2014-2020 de Charente.
</t>
    </r>
    <r>
      <rPr>
        <b/>
        <sz val="11"/>
        <color theme="1"/>
        <rFont val="Calibri"/>
        <family val="2"/>
        <scheme val="minor"/>
      </rPr>
      <t xml:space="preserve">Effets attendus :
</t>
    </r>
    <r>
      <rPr>
        <sz val="11"/>
        <color theme="1"/>
        <rFont val="Calibri"/>
        <family val="2"/>
        <scheme val="minor"/>
      </rPr>
      <t>- Améliorer l’inclusion des handicapés.
- Valorisation et protection de la biodiversité et des ressources naturels.
- Conforter et faire émerger de nouvelles filières.
- Renforcer l’économie circulaire et l’Economie Sociale et Solidaire.
- Participer à la transition écologique.
- Améliorer la cohésion sociale et le cadre de vie des habitants.
- Enclencher une dynamique de coopération et d’innovation.</t>
    </r>
  </si>
  <si>
    <r>
      <rPr>
        <b/>
        <sz val="11"/>
        <color theme="1"/>
        <rFont val="Calibri"/>
        <family val="2"/>
        <scheme val="minor"/>
      </rPr>
      <t xml:space="preserve">Projet de coopération "Améliorer l’inclusion des handicapés par l’adaptation de nos modes de vies aux ressources environnementales du territoire" : </t>
    </r>
    <r>
      <rPr>
        <sz val="11"/>
        <color theme="1"/>
        <rFont val="Calibri"/>
        <family val="2"/>
        <scheme val="minor"/>
      </rPr>
      <t xml:space="preserve">[...]
- Échange d’expériences, de potentiel et identification des défis à relever.
- Recherche – examiner les modèles traditionnels et existants et rechercher comment ils ont relevé les défis récents : ce qui a fonctionné, ce qui pourrait changer.
- Analyse – compréhension claire des cadres politiques sociaux/culturels et gouvernementaux dans chaque pays qui permettent/empêchent les environnements de soutien rural. Quelles tendances politiques de l’UE pourraient soutenir les coopérations et les initiatives locales ? (Smart villages)
- Formation – Comment pourrions-nous développer et utiliser des processus d’apprentissage partagé qui fourniraient une base solide aux personnes impliquées dans de nouvelles initiatives ? [...]
</t>
    </r>
    <r>
      <rPr>
        <b/>
        <sz val="11"/>
        <color theme="1"/>
        <rFont val="Calibri"/>
        <family val="2"/>
        <scheme val="minor"/>
      </rPr>
      <t>Projet de coopération "Structuration de la trufficulture :</t>
    </r>
    <r>
      <rPr>
        <sz val="11"/>
        <color theme="1"/>
        <rFont val="Calibri"/>
        <family val="2"/>
        <scheme val="minor"/>
      </rPr>
      <t xml:space="preserve">
L’Association Interprofessionnelle de la Trufficulture en Nouvelle-Aquitaine (AITNA) souhaite faire de la trufficulture une véritable filière agricole structurée en Nouvelle Aquitaine. Il est alors important que l’ensemble des acteurs de la filière (Trufficulteurs, Pépiniéristes et Négociants) soient accompagnés de la plantation à la commercialisation. Pour cela l’AITNA souhaite renforcer ses actions actuelles telles que la contractualisation de long terme du suivi technique et du conseil, la formation continue et l’expérimentation. Mais elle souhaite également proposer à ses adhérents une filière de commercialisation qui réponde aux attentes des consommateurs en matière de qualité et de traçabilité mais aussi qui diversifie les débouchés afin d’accroître la valeur ajoutée. L’extension des marchés aux truffes tel que celui de la ville de Jarnac sur l’ensemble du territoire des Charentes et de Nouvelle-Aquitaine est une des priorités de l’association. Le marché de Jarnac est en cours de restructuration et les trufficulteurs envisagent de développer les ventes dans les secteurs de Ruffec/Mansle afin de toucher un public dans le Nord Charente et également en Vienne et Deux-Sèvres.
</t>
    </r>
    <r>
      <rPr>
        <b/>
        <sz val="11"/>
        <color theme="1"/>
        <rFont val="Calibri"/>
        <family val="2"/>
        <scheme val="minor"/>
      </rPr>
      <t xml:space="preserve">Projet de coopération "Développement du Réseau des jardins" :
</t>
    </r>
    <r>
      <rPr>
        <sz val="11"/>
        <color theme="1"/>
        <rFont val="Calibri"/>
        <family val="2"/>
        <scheme val="minor"/>
      </rPr>
      <t xml:space="preserve">Le réseau des Jardins du Ruffécois est né d’une volonté politique de donner une identité au territoire [...] Le réseau compte aujourd’hui 10 jardins en ruffécois mais pourrait s’étendre en Ouest Charente et au-delà. L’appartenance au Réseau des jardins se concrétise par la signature d’une charte d’engagement et de qualité. Les critères s’appuient sur les critères du label "Les Jardins Remarquables" (co-ditions d’ouverture, zéro pesticides…). Des évènements ont lieu régulièrement dans ces 10 jardins. Le renforcement du réseau permettrait :
- Une communication plus large et plus efficace.
- De renforcer les échanges de bonnes pratiques entre les jardins.
- De mettre en place un outil ou une application commune (exemple : jeu de piste ou géocaching).
- De créer ou de renforcer les événements qui ont lieu dans les jardins.
</t>
    </r>
    <r>
      <rPr>
        <b/>
        <sz val="11"/>
        <color theme="1"/>
        <rFont val="Calibri"/>
        <family val="2"/>
        <scheme val="minor"/>
      </rPr>
      <t xml:space="preserve">Projet "Renforcer les démarches des Programmes alimentaires territoriaux par des actions de coopération" :  [...]
</t>
    </r>
    <r>
      <rPr>
        <sz val="11"/>
        <color theme="1"/>
        <rFont val="Calibri"/>
        <family val="2"/>
        <scheme val="minor"/>
      </rPr>
      <t xml:space="preserve">L’échelle départementale est une échelle particulièrement intéressante pour résoudre certaines problématiques alimentaires territoriales. C’est pourquoi il serait pertinent d’engager des actions à cette échelle, en soutien au Programme Al-mentaire Territorial (PAT) départementale en cours.
</t>
    </r>
    <r>
      <rPr>
        <b/>
        <sz val="11"/>
        <color theme="1"/>
        <rFont val="Calibri"/>
        <family val="2"/>
        <scheme val="minor"/>
      </rPr>
      <t>Projet "communication sur les projets phares des programmes LEADER 2014-2020 de Charente" :</t>
    </r>
    <r>
      <rPr>
        <sz val="11"/>
        <color theme="1"/>
        <rFont val="Calibri"/>
        <family val="2"/>
        <scheme val="minor"/>
      </rPr>
      <t xml:space="preserve">
Afin de communiquer positivement sur les actions financées par l’Europe, il est prévu de réaliser une série de vidéos mettant en avant les "projets phares" des programmes LEADER 2014-2020 à l’échelle de la Charente. [...]
</t>
    </r>
  </si>
  <si>
    <r>
      <rPr>
        <b/>
        <sz val="11"/>
        <color theme="1"/>
        <rFont val="Calibri"/>
        <family val="2"/>
        <scheme val="minor"/>
      </rPr>
      <t>Programme FEDER-FSE 2021-2027 Nouvelle-Aquitaine :</t>
    </r>
    <r>
      <rPr>
        <sz val="11"/>
        <color theme="1"/>
        <rFont val="Calibri"/>
        <family val="2"/>
        <scheme val="minor"/>
      </rPr>
      <t xml:space="preserve">
- Objectif spécifique 1.3. Renforcer la croissance durable et la compétitivité des PME et la création d’emplois dans les PME, y compris par des investissements productifs.
- Objectif spécifique 1.4. Développer des compétences en ce qui concerne la spécialisation intelligente, la transition industrielle et l’esprit d’entreprise.
- Objectif spécifique 2.6. Favoriser la transition vers une économie circulaire et efficace dans l’utilisation des ressources.
- Objectif spécifique 4.5. Améliorer la qualité, le caractère inclusif et l’efficacité des systèmes d’éducation et de formation ainsi que leur adéquation au marché du travail, notamment par la validation de l’apprentissage non formel et informel, pour favoriser l’acquisition de compétences clés dont les compétences entrepreneuriales et numériques, et en promouvant la mise en place de systèmes de formation en alternance et d’apprentissages.
</t>
    </r>
    <r>
      <rPr>
        <b/>
        <sz val="11"/>
        <color theme="1"/>
        <rFont val="Calibri"/>
        <family val="2"/>
        <scheme val="minor"/>
      </rPr>
      <t xml:space="preserve">PSN 2021-2027 Nouvelle-Aquitaine :
</t>
    </r>
    <r>
      <rPr>
        <sz val="11"/>
        <color theme="1"/>
        <rFont val="Calibri"/>
        <family val="2"/>
        <scheme val="minor"/>
      </rPr>
      <t>- 73.01 Investissements productifs agricoles (Diversification/transformation).
- 77.03 Systèmes de qualité.
- 78.01 Échange de connaissances et d’informations.</t>
    </r>
  </si>
  <si>
    <r>
      <rPr>
        <b/>
        <sz val="11"/>
        <color theme="1"/>
        <rFont val="Calibri"/>
        <family val="2"/>
        <scheme val="minor"/>
      </rPr>
      <t xml:space="preserve">Indicateurs de réalisation :
</t>
    </r>
    <r>
      <rPr>
        <sz val="11"/>
        <color theme="1"/>
        <rFont val="Calibri"/>
        <family val="2"/>
        <scheme val="minor"/>
      </rPr>
      <t xml:space="preserve">- Nombre de dossiers programmés.
- Montant moyen de subvention attribué par dossier.
- Montant moyen de dépense publique par dossier.
- Part des dépenses bénéficiant à des structures locales(Charente/Charente-Maritime).
- Nombre moyen de partenaires impliqués par action.
</t>
    </r>
    <r>
      <rPr>
        <b/>
        <sz val="11"/>
        <color theme="1"/>
        <rFont val="Calibri"/>
        <family val="2"/>
        <scheme val="minor"/>
      </rPr>
      <t xml:space="preserve">Indicateurs de résultat :
</t>
    </r>
    <r>
      <rPr>
        <sz val="11"/>
        <color theme="1"/>
        <rFont val="Calibri"/>
        <family val="2"/>
        <scheme val="minor"/>
      </rPr>
      <t>- Nombre de bénéficiaires du projet (fréquentation, utilisation,…).</t>
    </r>
  </si>
  <si>
    <r>
      <t xml:space="preserve">L’ingénierie nécessite des missions spécifiques (animation du partenariat public-privé, coopération, transfert d’expériences,..) ainsi que d’autres types de tâches non couvertes par la gestion des autres procédures : élaboration de plans de financement com-plexes, engagement juridique, demande et mise en paiement, certificat de service fait (soit un accompagnement très important des bénéficiaires et un lien étroit aux co-financeurs).
</t>
    </r>
    <r>
      <rPr>
        <b/>
        <sz val="11"/>
        <color theme="1"/>
        <rFont val="Calibri"/>
        <family val="2"/>
        <scheme val="minor"/>
      </rPr>
      <t xml:space="preserve">Lien avec la stratégie :
</t>
    </r>
    <r>
      <rPr>
        <sz val="11"/>
        <color theme="1"/>
        <rFont val="Calibri"/>
        <family val="2"/>
        <scheme val="minor"/>
      </rPr>
      <t xml:space="preserve">L’ingénierie mobilisée doit être "dédiée" au DLAL 2021-2027 compte tenu de sa spécificité et de sa nécessaire complémentarité animation/gestion. Pour autant, elle doit être, à l’image du programme lui-même, "intégrée", en s’articulant avec l’ingénierie existante sur le territoire au service de la stratégie.
</t>
    </r>
    <r>
      <rPr>
        <b/>
        <sz val="11"/>
        <color theme="1"/>
        <rFont val="Calibri"/>
        <family val="2"/>
        <scheme val="minor"/>
      </rPr>
      <t xml:space="preserve">Effets attendus :
</t>
    </r>
    <r>
      <rPr>
        <sz val="11"/>
        <color theme="1"/>
        <rFont val="Calibri"/>
        <family val="2"/>
        <scheme val="minor"/>
      </rPr>
      <t>- Valorisation de la plus-value apportée par le DLAL dans les dif-férentes actions.
- Renforcement du caractère innovant dans chaque projet.
- Favoriser la capitalisation et la diffusion de projets innovants, exemplaires ou pilotes.
- Communication sur le territoire des possibilités de financements et des projets soutenus.
- Accompagnement des projets lors de leur montage et tout au long de leur réalisation.
- Développement d’un mode de gouvernance et d’animation évolutif et innovant qui puisse inspirer d’autres politiques locales.</t>
    </r>
  </si>
  <si>
    <r>
      <rPr>
        <b/>
        <sz val="11"/>
        <color theme="1"/>
        <rFont val="Calibri"/>
        <family val="2"/>
        <scheme val="minor"/>
      </rPr>
      <t xml:space="preserve">L’ingénierie dédiée aura pour mission d’assurer le bon fonctionnement du GAL :
</t>
    </r>
    <r>
      <rPr>
        <sz val="11"/>
        <color theme="1"/>
        <rFont val="Calibri"/>
        <family val="2"/>
        <scheme val="minor"/>
      </rPr>
      <t xml:space="preserve">- Renforcer la capacité des acteurs locaux à élaborer et mettre en oeuvre des opérations dans la cadre du DLAL 2021-2027 et en cohérence avec les autres stratégies territoriales.
- Préparer et animer les comités de programmation.
- Accompagner le porteur de projet depuis le montage jusqu’au paiement, voire lors des contrôles sur place.
- Mener des actions de suivi et d’évaluation de la mise en oeuvre de sa SLD et des opérations qui en découlent.
- Assurer la gestion financière et administrative du DLAL 2021-2027.
- Participer aux actions de suivi et d’accompagnement des GAL menées par l’autorité de gestion.
- Assurer une veille technique et réglementaire sur les fonds européens.
</t>
    </r>
  </si>
  <si>
    <r>
      <rPr>
        <b/>
        <sz val="11"/>
        <color theme="1"/>
        <rFont val="Calibri"/>
        <family val="2"/>
        <scheme val="minor"/>
      </rPr>
      <t xml:space="preserve">Indicateurs de réalisation :
</t>
    </r>
    <r>
      <rPr>
        <sz val="11"/>
        <color theme="1"/>
        <rFont val="Calibri"/>
        <family val="2"/>
        <scheme val="minor"/>
      </rPr>
      <t xml:space="preserve">- Nombre de dossiers programmés.
- Montant moyen de subvention attribué par dossier.
- Montant moyen de dépense publique par dossier.
- Part des dépenses bénéficiant à des structures locales(Charente/Charente-Maritime).
- Nombre moyen de partenaires impliqués par action.
</t>
    </r>
    <r>
      <rPr>
        <b/>
        <sz val="11"/>
        <color theme="1"/>
        <rFont val="Calibri"/>
        <family val="2"/>
        <scheme val="minor"/>
      </rPr>
      <t xml:space="preserve">Indicateurs de résultat :
</t>
    </r>
    <r>
      <rPr>
        <sz val="11"/>
        <color theme="1"/>
        <rFont val="Calibri"/>
        <family val="2"/>
        <scheme val="minor"/>
      </rPr>
      <t>- Nombre de bénéficiaires du projet (fréquentation, utilisation,…).
- Nombre de GAL concernés.
- Connaissance des possibilités offertes par la coopération.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</si>
</sst>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0\ &quot;€&quot;;[Red]\-#,##0\ &quot;€&quot;"/>
  </numFmts>
  <fonts count="26"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i/>
      <sz val="11"/>
      <color rgb="FFFF0000"/>
      <name val="Calibri"/>
      <family val="2"/>
      <scheme val="minor"/>
    </font>
    <font>
      <u/>
      <sz val="11"/>
      <color rgb="FF0070C0"/>
      <name val="Calibri"/>
      <family val="2"/>
      <scheme val="minor"/>
    </font>
    <font>
      <sz val="14"/>
      <color theme="1"/>
      <name val="Calibri"/>
      <family val="2"/>
      <scheme val="minor"/>
    </font>
    <font>
      <b/>
      <sz val="11"/>
      <color rgb="FF0070C0"/>
      <name val="Calibri"/>
      <family val="2"/>
      <scheme val="minor"/>
    </font>
    <font>
      <sz val="11"/>
      <color rgb="FF0070C0"/>
      <name val="Calibri"/>
      <family val="2"/>
      <scheme val="minor"/>
    </font>
    <font>
      <b/>
      <sz val="11"/>
      <name val="Verdana"/>
      <family val="2"/>
    </font>
  </fonts>
  <fills count="1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0" tint="-0.49998474074526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44">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1"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5"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5" fillId="0" borderId="1" xfId="0" applyFont="1" applyBorder="1" applyAlignment="1">
      <alignment horizontal="justify" vertical="center" wrapText="1"/>
    </xf>
    <xf numFmtId="0" fontId="15" fillId="0" borderId="0" xfId="0" applyFont="1" applyAlignment="1">
      <alignment vertical="center" wrapText="1"/>
    </xf>
    <xf numFmtId="0" fontId="11"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19" fillId="3" borderId="1" xfId="0" applyFont="1" applyFill="1" applyBorder="1" applyAlignment="1">
      <alignment horizontal="left" vertical="center" wrapText="1"/>
    </xf>
    <xf numFmtId="0" fontId="19" fillId="3" borderId="1" xfId="0" applyFont="1" applyFill="1" applyBorder="1" applyAlignment="1">
      <alignment vertical="center" wrapText="1"/>
    </xf>
    <xf numFmtId="0" fontId="15" fillId="0" borderId="0" xfId="0" applyFont="1" applyAlignment="1">
      <alignment horizontal="justify" vertical="center"/>
    </xf>
    <xf numFmtId="0" fontId="15" fillId="0" borderId="1" xfId="0" applyFont="1" applyBorder="1" applyAlignment="1">
      <alignment horizontal="left" vertical="center" wrapText="1"/>
    </xf>
    <xf numFmtId="6" fontId="10" fillId="3" borderId="1" xfId="0" applyNumberFormat="1" applyFont="1" applyFill="1" applyBorder="1" applyAlignment="1">
      <alignment horizontal="right" vertical="center" wrapText="1"/>
    </xf>
    <xf numFmtId="6" fontId="10" fillId="0" borderId="1" xfId="0" applyNumberFormat="1" applyFont="1" applyBorder="1" applyAlignment="1">
      <alignment horizontal="right" vertical="center" wrapText="1"/>
    </xf>
    <xf numFmtId="0" fontId="15" fillId="4" borderId="1" xfId="0" applyFont="1" applyFill="1" applyBorder="1" applyAlignment="1">
      <alignment horizontal="right"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vertical="top" wrapText="1"/>
    </xf>
    <xf numFmtId="0" fontId="0" fillId="0" borderId="1" xfId="0" applyFill="1" applyBorder="1" applyAlignment="1">
      <alignment vertical="top" wrapText="1"/>
    </xf>
    <xf numFmtId="0" fontId="0" fillId="0" borderId="1" xfId="0" applyFont="1" applyBorder="1" applyAlignment="1">
      <alignment vertical="top" wrapText="1"/>
    </xf>
    <xf numFmtId="0" fontId="15" fillId="0" borderId="1" xfId="0" applyFont="1" applyBorder="1" applyAlignment="1">
      <alignment vertical="top" wrapText="1"/>
    </xf>
    <xf numFmtId="0" fontId="20" fillId="0" borderId="1" xfId="0" applyFont="1" applyFill="1" applyBorder="1" applyAlignment="1">
      <alignment vertical="top" wrapText="1"/>
    </xf>
    <xf numFmtId="0" fontId="14" fillId="0" borderId="1" xfId="0" applyFont="1" applyBorder="1" applyAlignment="1">
      <alignment vertical="top" wrapText="1"/>
    </xf>
    <xf numFmtId="0" fontId="14" fillId="0" borderId="1" xfId="0" applyFont="1" applyFill="1" applyBorder="1" applyAlignment="1">
      <alignment vertical="top" wrapText="1"/>
    </xf>
    <xf numFmtId="0" fontId="0" fillId="0" borderId="1" xfId="0" applyFont="1" applyBorder="1" applyAlignment="1">
      <alignment horizontal="justify" vertical="top" wrapText="1"/>
    </xf>
    <xf numFmtId="0" fontId="0" fillId="0" borderId="1" xfId="0" applyBorder="1" applyAlignment="1">
      <alignment horizontal="center" vertical="top" wrapText="1"/>
    </xf>
    <xf numFmtId="0" fontId="0" fillId="0" borderId="1" xfId="0" applyFill="1" applyBorder="1" applyAlignment="1">
      <alignment horizontal="center" vertical="top" wrapText="1"/>
    </xf>
    <xf numFmtId="0" fontId="13" fillId="0" borderId="1" xfId="0" applyFont="1" applyBorder="1" applyAlignment="1">
      <alignment vertical="center" wrapText="1"/>
    </xf>
    <xf numFmtId="0" fontId="0" fillId="16" borderId="1" xfId="0" applyFill="1" applyBorder="1" applyAlignment="1">
      <alignment vertical="center" wrapText="1"/>
    </xf>
    <xf numFmtId="0" fontId="25" fillId="10" borderId="1" xfId="0" applyFont="1" applyFill="1" applyBorder="1" applyAlignment="1">
      <alignment horizontal="center" vertical="center" wrapText="1"/>
    </xf>
    <xf numFmtId="0" fontId="0" fillId="0" borderId="0" xfId="0" applyFont="1" applyAlignment="1">
      <alignment wrapText="1"/>
    </xf>
    <xf numFmtId="0" fontId="1" fillId="3" borderId="1" xfId="0" applyFont="1" applyFill="1" applyBorder="1" applyAlignment="1">
      <alignment horizontal="center" vertical="center" wrapText="1"/>
    </xf>
    <xf numFmtId="0" fontId="1" fillId="13" borderId="1" xfId="0" applyFont="1" applyFill="1" applyBorder="1" applyAlignment="1">
      <alignment vertical="center" wrapText="1"/>
    </xf>
    <xf numFmtId="6" fontId="1" fillId="13" borderId="1" xfId="0" applyNumberFormat="1" applyFont="1" applyFill="1" applyBorder="1" applyAlignment="1">
      <alignment vertical="top" wrapText="1"/>
    </xf>
    <xf numFmtId="10" fontId="1" fillId="13" borderId="1" xfId="0" applyNumberFormat="1" applyFont="1" applyFill="1" applyBorder="1" applyAlignment="1">
      <alignment vertical="top" wrapText="1"/>
    </xf>
    <xf numFmtId="0" fontId="0" fillId="13" borderId="1" xfId="0" applyFont="1" applyFill="1" applyBorder="1" applyAlignment="1">
      <alignment wrapText="1"/>
    </xf>
    <xf numFmtId="0" fontId="0" fillId="13" borderId="1" xfId="0" applyFont="1" applyFill="1" applyBorder="1"/>
    <xf numFmtId="6" fontId="0" fillId="0" borderId="1" xfId="0" applyNumberFormat="1" applyFont="1" applyBorder="1" applyAlignment="1">
      <alignment vertical="top" wrapText="1"/>
    </xf>
    <xf numFmtId="0" fontId="0" fillId="16" borderId="1" xfId="0" applyFont="1" applyFill="1" applyBorder="1" applyAlignment="1">
      <alignment vertical="top" wrapText="1"/>
    </xf>
    <xf numFmtId="10" fontId="0" fillId="0" borderId="1" xfId="0" applyNumberFormat="1" applyFont="1" applyBorder="1" applyAlignment="1">
      <alignment vertical="top" wrapText="1"/>
    </xf>
    <xf numFmtId="0" fontId="1" fillId="0" borderId="1" xfId="0" applyFont="1" applyBorder="1" applyAlignment="1">
      <alignment vertical="top" wrapText="1"/>
    </xf>
    <xf numFmtId="0" fontId="0" fillId="0" borderId="1" xfId="0" applyFont="1" applyFill="1" applyBorder="1" applyAlignment="1">
      <alignment vertical="center" wrapText="1"/>
    </xf>
    <xf numFmtId="6" fontId="0" fillId="0" borderId="1" xfId="0" applyNumberFormat="1" applyFont="1" applyFill="1" applyBorder="1" applyAlignment="1">
      <alignment vertical="top" wrapText="1"/>
    </xf>
    <xf numFmtId="10" fontId="0" fillId="0" borderId="1" xfId="0" applyNumberFormat="1" applyFont="1" applyFill="1" applyBorder="1" applyAlignment="1">
      <alignment vertical="top" wrapText="1"/>
    </xf>
    <xf numFmtId="0" fontId="0" fillId="0" borderId="1" xfId="0" applyFont="1" applyFill="1" applyBorder="1" applyAlignment="1">
      <alignment vertical="top" wrapText="1"/>
    </xf>
    <xf numFmtId="0" fontId="1" fillId="0" borderId="1" xfId="0" applyFont="1" applyFill="1" applyBorder="1" applyAlignment="1">
      <alignment vertical="top" wrapText="1"/>
    </xf>
    <xf numFmtId="0" fontId="1" fillId="14" borderId="1" xfId="0" applyFont="1" applyFill="1" applyBorder="1" applyAlignment="1">
      <alignment vertical="center" wrapText="1"/>
    </xf>
    <xf numFmtId="6" fontId="1" fillId="14" borderId="1" xfId="0" applyNumberFormat="1" applyFont="1" applyFill="1" applyBorder="1" applyAlignment="1">
      <alignment vertical="center" wrapText="1"/>
    </xf>
    <xf numFmtId="0" fontId="1" fillId="16" borderId="1" xfId="0" applyFont="1" applyFill="1" applyBorder="1" applyAlignment="1">
      <alignment vertical="center" wrapText="1"/>
    </xf>
    <xf numFmtId="10" fontId="1" fillId="14" borderId="1" xfId="0" applyNumberFormat="1" applyFont="1" applyFill="1" applyBorder="1" applyAlignment="1">
      <alignment vertical="center" wrapText="1"/>
    </xf>
    <xf numFmtId="0" fontId="0" fillId="14" borderId="1" xfId="0" applyFont="1" applyFill="1" applyBorder="1" applyAlignment="1">
      <alignment wrapText="1"/>
    </xf>
    <xf numFmtId="0" fontId="0" fillId="14" borderId="1" xfId="0" applyFont="1" applyFill="1" applyBorder="1"/>
    <xf numFmtId="0" fontId="1" fillId="15" borderId="1" xfId="0" applyFont="1" applyFill="1" applyBorder="1" applyAlignment="1">
      <alignment vertical="center" wrapText="1"/>
    </xf>
    <xf numFmtId="6" fontId="1" fillId="15" borderId="1" xfId="0" applyNumberFormat="1" applyFont="1" applyFill="1" applyBorder="1" applyAlignment="1">
      <alignment vertical="top" wrapText="1"/>
    </xf>
    <xf numFmtId="10" fontId="1" fillId="15" borderId="1" xfId="0" applyNumberFormat="1" applyFont="1" applyFill="1" applyBorder="1" applyAlignment="1">
      <alignment vertical="top" wrapText="1"/>
    </xf>
    <xf numFmtId="0" fontId="0" fillId="15" borderId="1" xfId="0" applyFont="1" applyFill="1" applyBorder="1" applyAlignment="1">
      <alignment vertical="top" wrapText="1"/>
    </xf>
    <xf numFmtId="0" fontId="0" fillId="15" borderId="1" xfId="0" applyFont="1" applyFill="1" applyBorder="1" applyAlignment="1">
      <alignment vertical="top"/>
    </xf>
    <xf numFmtId="0" fontId="1" fillId="3" borderId="1" xfId="0" applyFont="1" applyFill="1" applyBorder="1" applyAlignment="1">
      <alignment wrapText="1"/>
    </xf>
    <xf numFmtId="6" fontId="0" fillId="3" borderId="1" xfId="0" applyNumberFormat="1" applyFont="1" applyFill="1" applyBorder="1" applyAlignment="1">
      <alignment vertical="top"/>
    </xf>
    <xf numFmtId="10" fontId="0" fillId="3" borderId="1" xfId="0" applyNumberFormat="1" applyFont="1" applyFill="1" applyBorder="1" applyAlignment="1">
      <alignment vertical="top"/>
    </xf>
    <xf numFmtId="0" fontId="0" fillId="0" borderId="0" xfId="0" applyFont="1" applyAlignment="1">
      <alignment vertical="top"/>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top" wrapText="1"/>
    </xf>
    <xf numFmtId="0" fontId="2" fillId="6" borderId="10" xfId="0" applyFont="1" applyFill="1" applyBorder="1" applyAlignment="1">
      <alignment horizontal="center" vertical="top" wrapText="1"/>
    </xf>
    <xf numFmtId="0" fontId="2" fillId="6" borderId="3" xfId="0" applyFont="1" applyFill="1" applyBorder="1" applyAlignment="1">
      <alignment horizontal="center" vertical="top"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5" fillId="0" borderId="2" xfId="0" applyFont="1" applyBorder="1" applyAlignment="1">
      <alignment horizontal="left" vertical="center" wrapText="1"/>
    </xf>
    <xf numFmtId="0" fontId="15" fillId="0" borderId="10" xfId="0" applyFont="1" applyBorder="1" applyAlignment="1">
      <alignment horizontal="left" vertical="center" wrapText="1"/>
    </xf>
    <xf numFmtId="0" fontId="15"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1" fillId="4" borderId="1" xfId="0" applyFont="1" applyFill="1" applyBorder="1" applyAlignment="1">
      <alignment vertical="top" wrapText="1"/>
    </xf>
    <xf numFmtId="6" fontId="0" fillId="4" borderId="2" xfId="0" applyNumberFormat="1" applyFont="1" applyFill="1" applyBorder="1" applyAlignment="1">
      <alignment vertical="top"/>
    </xf>
    <xf numFmtId="0" fontId="0" fillId="4" borderId="10" xfId="0" applyFont="1" applyFill="1" applyBorder="1" applyAlignment="1">
      <alignment vertical="top"/>
    </xf>
    <xf numFmtId="0" fontId="0" fillId="4" borderId="3" xfId="0" applyFont="1" applyFill="1" applyBorder="1" applyAlignment="1">
      <alignment vertical="top"/>
    </xf>
    <xf numFmtId="0" fontId="0" fillId="4" borderId="1" xfId="0" applyFont="1" applyFill="1" applyBorder="1" applyAlignment="1">
      <alignment vertical="center" wrapText="1"/>
    </xf>
    <xf numFmtId="0" fontId="0" fillId="4" borderId="1" xfId="0" applyFont="1" applyFill="1" applyBorder="1" applyAlignment="1">
      <alignment vertical="top" wrapText="1"/>
    </xf>
    <xf numFmtId="6" fontId="0" fillId="4" borderId="1" xfId="0" applyNumberFormat="1" applyFont="1" applyFill="1" applyBorder="1" applyAlignment="1">
      <alignment vertical="top" wrapText="1"/>
    </xf>
    <xf numFmtId="10" fontId="0" fillId="4" borderId="1" xfId="0" applyNumberFormat="1" applyFont="1" applyFill="1" applyBorder="1" applyAlignment="1">
      <alignment vertical="top" wrapText="1"/>
    </xf>
    <xf numFmtId="0" fontId="0" fillId="4" borderId="0" xfId="0" applyFont="1" applyFill="1"/>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226219</xdr:colOff>
      <xdr:row>12</xdr:row>
      <xdr:rowOff>3214688</xdr:rowOff>
    </xdr:from>
    <xdr:to>
      <xdr:col>10</xdr:col>
      <xdr:colOff>690563</xdr:colOff>
      <xdr:row>15</xdr:row>
      <xdr:rowOff>604393</xdr:rowOff>
    </xdr:to>
    <xdr:pic>
      <xdr:nvPicPr>
        <xdr:cNvPr id="2" name="Image 1"/>
        <xdr:cNvPicPr>
          <a:picLocks noChangeAspect="1"/>
        </xdr:cNvPicPr>
      </xdr:nvPicPr>
      <xdr:blipFill>
        <a:blip xmlns:r="http://schemas.openxmlformats.org/officeDocument/2006/relationships" r:embed="rId1"/>
        <a:stretch>
          <a:fillRect/>
        </a:stretch>
      </xdr:blipFill>
      <xdr:spPr>
        <a:xfrm>
          <a:off x="24526875" y="11251407"/>
          <a:ext cx="3512344" cy="3866705"/>
        </a:xfrm>
        <a:prstGeom prst="rect">
          <a:avLst/>
        </a:prstGeom>
      </xdr:spPr>
    </xdr:pic>
    <xdr:clientData/>
  </xdr:twoCellAnchor>
  <xdr:twoCellAnchor editAs="oneCell">
    <xdr:from>
      <xdr:col>5</xdr:col>
      <xdr:colOff>0</xdr:colOff>
      <xdr:row>17</xdr:row>
      <xdr:rowOff>0</xdr:rowOff>
    </xdr:from>
    <xdr:to>
      <xdr:col>5</xdr:col>
      <xdr:colOff>4893468</xdr:colOff>
      <xdr:row>18</xdr:row>
      <xdr:rowOff>16785</xdr:rowOff>
    </xdr:to>
    <xdr:pic>
      <xdr:nvPicPr>
        <xdr:cNvPr id="4" name="Image 3"/>
        <xdr:cNvPicPr>
          <a:picLocks noChangeAspect="1"/>
        </xdr:cNvPicPr>
      </xdr:nvPicPr>
      <xdr:blipFill>
        <a:blip xmlns:r="http://schemas.openxmlformats.org/officeDocument/2006/relationships" r:embed="rId2"/>
        <a:stretch>
          <a:fillRect/>
        </a:stretch>
      </xdr:blipFill>
      <xdr:spPr>
        <a:xfrm>
          <a:off x="18359438" y="18133219"/>
          <a:ext cx="4893468" cy="425541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5"/>
  <sheetViews>
    <sheetView zoomScaleNormal="100" workbookViewId="0">
      <selection sqref="A1:XFD2"/>
    </sheetView>
  </sheetViews>
  <sheetFormatPr baseColWidth="10" defaultRowHeight="15" x14ac:dyDescent="0.25"/>
  <cols>
    <col min="1" max="1" width="42.7109375" style="2" customWidth="1"/>
    <col min="2" max="2" width="82.85546875" style="2" customWidth="1"/>
  </cols>
  <sheetData>
    <row r="2" spans="1:8" ht="51" customHeight="1" x14ac:dyDescent="0.25">
      <c r="A2" s="95" t="s">
        <v>0</v>
      </c>
      <c r="B2" s="96"/>
    </row>
    <row r="3" spans="1:8" ht="35.25" customHeight="1" x14ac:dyDescent="0.25">
      <c r="A3" s="3" t="s">
        <v>1</v>
      </c>
      <c r="B3" s="3" t="s">
        <v>126</v>
      </c>
      <c r="C3" s="1"/>
      <c r="D3" s="1"/>
      <c r="E3" s="1"/>
      <c r="F3" s="1"/>
      <c r="G3" s="1"/>
      <c r="H3" s="1"/>
    </row>
    <row r="4" spans="1:8" ht="35.25" customHeight="1" x14ac:dyDescent="0.25">
      <c r="A4" s="4" t="s">
        <v>61</v>
      </c>
      <c r="B4" s="5" t="s">
        <v>127</v>
      </c>
    </row>
    <row r="5" spans="1:8" ht="35.25" customHeight="1" x14ac:dyDescent="0.25">
      <c r="A5" s="5" t="s">
        <v>3</v>
      </c>
      <c r="B5" s="5" t="s">
        <v>128</v>
      </c>
    </row>
    <row r="6" spans="1:8" ht="85.5" customHeight="1" x14ac:dyDescent="0.25">
      <c r="A6" s="5" t="s">
        <v>4</v>
      </c>
      <c r="B6" s="5" t="s">
        <v>129</v>
      </c>
    </row>
    <row r="7" spans="1:8" ht="35.25" customHeight="1" x14ac:dyDescent="0.25">
      <c r="A7" s="5" t="s">
        <v>2</v>
      </c>
      <c r="B7" s="5" t="s">
        <v>130</v>
      </c>
    </row>
    <row r="8" spans="1:8" ht="92.25" customHeight="1" x14ac:dyDescent="0.25">
      <c r="A8" s="5" t="s">
        <v>59</v>
      </c>
      <c r="B8" s="5" t="s">
        <v>131</v>
      </c>
    </row>
    <row r="9" spans="1:8" ht="35.25" customHeight="1" x14ac:dyDescent="0.25">
      <c r="A9" s="5" t="s">
        <v>79</v>
      </c>
      <c r="B9" s="44" t="s">
        <v>132</v>
      </c>
    </row>
    <row r="10" spans="1:8" ht="35.25" customHeight="1" x14ac:dyDescent="0.25">
      <c r="A10" s="7" t="s">
        <v>37</v>
      </c>
      <c r="B10" s="7" t="s">
        <v>133</v>
      </c>
      <c r="C10" s="1"/>
      <c r="D10" s="1"/>
      <c r="E10" s="1"/>
      <c r="F10" s="1"/>
      <c r="G10" s="1"/>
      <c r="H10" s="1"/>
    </row>
    <row r="11" spans="1:8" ht="35.25" customHeight="1" x14ac:dyDescent="0.25">
      <c r="A11" s="5" t="s">
        <v>38</v>
      </c>
      <c r="B11" s="5" t="s">
        <v>134</v>
      </c>
    </row>
    <row r="12" spans="1:8" ht="35.25" customHeight="1" x14ac:dyDescent="0.25">
      <c r="A12" s="5" t="s">
        <v>63</v>
      </c>
      <c r="B12" s="5" t="s">
        <v>135</v>
      </c>
    </row>
    <row r="13" spans="1:8" ht="35.25" customHeight="1" x14ac:dyDescent="0.25">
      <c r="A13" s="3" t="s">
        <v>7</v>
      </c>
      <c r="B13" s="45">
        <f>SUM(B14:B15)</f>
        <v>2987911</v>
      </c>
    </row>
    <row r="14" spans="1:8" ht="35.25" customHeight="1" x14ac:dyDescent="0.25">
      <c r="A14" s="4" t="s">
        <v>5</v>
      </c>
      <c r="B14" s="46">
        <v>1770655</v>
      </c>
    </row>
    <row r="15" spans="1:8" ht="35.25" customHeight="1" x14ac:dyDescent="0.25">
      <c r="A15" s="4" t="s">
        <v>6</v>
      </c>
      <c r="B15" s="46">
        <v>1217256</v>
      </c>
    </row>
    <row r="16" spans="1:8" ht="35.25" customHeight="1" x14ac:dyDescent="0.25">
      <c r="A16" s="7" t="s">
        <v>8</v>
      </c>
      <c r="B16" s="47" t="s">
        <v>136</v>
      </c>
    </row>
    <row r="17" spans="1:2" ht="35.25" customHeight="1" x14ac:dyDescent="0.25">
      <c r="A17" s="3" t="s">
        <v>39</v>
      </c>
      <c r="B17" s="6" t="s">
        <v>137</v>
      </c>
    </row>
    <row r="18" spans="1:2" ht="35.25" customHeight="1" x14ac:dyDescent="0.25">
      <c r="A18" s="24" t="s">
        <v>103</v>
      </c>
      <c r="B18" s="24" t="s">
        <v>138</v>
      </c>
    </row>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row r="35" ht="35.25" customHeight="1" x14ac:dyDescent="0.25"/>
  </sheetData>
  <mergeCells count="1">
    <mergeCell ref="A2:B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topLeftCell="A17" zoomScale="90" zoomScaleNormal="90" workbookViewId="0">
      <selection activeCell="A21" sqref="A21:E21"/>
    </sheetView>
  </sheetViews>
  <sheetFormatPr baseColWidth="10" defaultRowHeight="15" x14ac:dyDescent="0.25"/>
  <cols>
    <col min="1" max="1" width="61.85546875" style="11" customWidth="1"/>
    <col min="2" max="2" width="40.85546875" style="11" customWidth="1"/>
    <col min="3" max="3" width="8.28515625" style="12" customWidth="1"/>
    <col min="4" max="4" width="8" style="12" customWidth="1"/>
    <col min="5" max="5" width="128.5703125" style="12" customWidth="1"/>
  </cols>
  <sheetData>
    <row r="1" spans="1:5" x14ac:dyDescent="0.25">
      <c r="A1" s="13"/>
      <c r="B1" s="13"/>
    </row>
    <row r="2" spans="1:5" ht="51.75" customHeight="1" x14ac:dyDescent="0.25">
      <c r="A2" s="102" t="s">
        <v>9</v>
      </c>
      <c r="B2" s="103"/>
      <c r="C2" s="103"/>
      <c r="D2" s="103"/>
      <c r="E2" s="104"/>
    </row>
    <row r="3" spans="1:5" s="8" customFormat="1" ht="41.25" customHeight="1" x14ac:dyDescent="0.25">
      <c r="A3" s="108" t="s">
        <v>98</v>
      </c>
      <c r="B3" s="110" t="s">
        <v>104</v>
      </c>
      <c r="C3" s="112" t="s">
        <v>10</v>
      </c>
      <c r="D3" s="112"/>
      <c r="E3" s="113" t="s">
        <v>11</v>
      </c>
    </row>
    <row r="4" spans="1:5" s="8" customFormat="1" ht="41.25" customHeight="1" x14ac:dyDescent="0.25">
      <c r="A4" s="109"/>
      <c r="B4" s="111"/>
      <c r="C4" s="9" t="s">
        <v>12</v>
      </c>
      <c r="D4" s="10" t="s">
        <v>13</v>
      </c>
      <c r="E4" s="114"/>
    </row>
    <row r="5" spans="1:5" ht="41.25" customHeight="1" x14ac:dyDescent="0.25">
      <c r="A5" s="5" t="s">
        <v>64</v>
      </c>
      <c r="B5" s="5" t="s">
        <v>14</v>
      </c>
      <c r="C5" s="48" t="s">
        <v>139</v>
      </c>
      <c r="D5" s="14"/>
      <c r="E5" s="51" t="s">
        <v>140</v>
      </c>
    </row>
    <row r="6" spans="1:5" ht="378.75" customHeight="1" x14ac:dyDescent="0.25">
      <c r="A6" s="5" t="s">
        <v>80</v>
      </c>
      <c r="B6" s="5" t="s">
        <v>15</v>
      </c>
      <c r="C6" s="48" t="s">
        <v>139</v>
      </c>
      <c r="D6" s="48"/>
      <c r="E6" s="54" t="s">
        <v>206</v>
      </c>
    </row>
    <row r="7" spans="1:5" ht="78" customHeight="1" x14ac:dyDescent="0.25">
      <c r="A7" s="5" t="s">
        <v>81</v>
      </c>
      <c r="B7" s="5" t="s">
        <v>62</v>
      </c>
      <c r="C7" s="48" t="s">
        <v>139</v>
      </c>
      <c r="D7" s="48"/>
      <c r="E7" s="54" t="s">
        <v>207</v>
      </c>
    </row>
    <row r="8" spans="1:5" ht="78" customHeight="1" x14ac:dyDescent="0.25">
      <c r="A8" s="14" t="s">
        <v>17</v>
      </c>
      <c r="B8" s="14" t="s">
        <v>16</v>
      </c>
      <c r="C8" s="48" t="s">
        <v>139</v>
      </c>
      <c r="D8" s="14"/>
      <c r="E8" s="53"/>
    </row>
    <row r="9" spans="1:5" ht="78" customHeight="1" x14ac:dyDescent="0.25">
      <c r="A9" s="14" t="s">
        <v>18</v>
      </c>
      <c r="B9" s="14" t="s">
        <v>16</v>
      </c>
      <c r="C9" s="49" t="s">
        <v>139</v>
      </c>
      <c r="D9" s="50"/>
      <c r="E9" s="55"/>
    </row>
    <row r="10" spans="1:5" ht="78" customHeight="1" x14ac:dyDescent="0.25">
      <c r="A10" s="14" t="s">
        <v>19</v>
      </c>
      <c r="B10" s="14" t="s">
        <v>16</v>
      </c>
      <c r="C10" s="48" t="s">
        <v>139</v>
      </c>
      <c r="D10" s="14"/>
      <c r="E10" s="56"/>
    </row>
    <row r="11" spans="1:5" ht="78" customHeight="1" x14ac:dyDescent="0.25">
      <c r="A11" s="14" t="s">
        <v>20</v>
      </c>
      <c r="B11" s="14" t="s">
        <v>16</v>
      </c>
      <c r="C11" s="48" t="s">
        <v>139</v>
      </c>
      <c r="D11" s="14"/>
      <c r="E11" s="51"/>
    </row>
    <row r="12" spans="1:5" ht="78" customHeight="1" x14ac:dyDescent="0.25">
      <c r="A12" s="15" t="s">
        <v>65</v>
      </c>
      <c r="B12" s="14" t="s">
        <v>24</v>
      </c>
      <c r="C12" s="48" t="s">
        <v>139</v>
      </c>
      <c r="D12" s="14"/>
      <c r="E12" s="51"/>
    </row>
    <row r="13" spans="1:5" ht="78" customHeight="1" x14ac:dyDescent="0.25">
      <c r="A13" s="15" t="s">
        <v>66</v>
      </c>
      <c r="B13" s="14" t="s">
        <v>25</v>
      </c>
      <c r="C13" s="49" t="s">
        <v>139</v>
      </c>
      <c r="D13" s="50"/>
      <c r="E13" s="57"/>
    </row>
    <row r="14" spans="1:5" ht="78" customHeight="1" x14ac:dyDescent="0.25">
      <c r="A14" s="58" t="s">
        <v>21</v>
      </c>
      <c r="B14" s="51" t="s">
        <v>25</v>
      </c>
      <c r="C14" s="60" t="s">
        <v>139</v>
      </c>
      <c r="D14" s="52"/>
      <c r="E14" s="57"/>
    </row>
    <row r="15" spans="1:5" ht="63" customHeight="1" x14ac:dyDescent="0.25">
      <c r="A15" s="58" t="s">
        <v>22</v>
      </c>
      <c r="B15" s="51" t="s">
        <v>26</v>
      </c>
      <c r="C15" s="59" t="s">
        <v>139</v>
      </c>
      <c r="D15" s="51"/>
      <c r="E15" s="56"/>
    </row>
    <row r="16" spans="1:5" ht="55.5" customHeight="1" x14ac:dyDescent="0.25">
      <c r="A16" s="58" t="s">
        <v>54</v>
      </c>
      <c r="B16" s="51" t="s">
        <v>28</v>
      </c>
      <c r="C16" s="59" t="s">
        <v>139</v>
      </c>
      <c r="D16" s="59"/>
      <c r="E16" s="54" t="s">
        <v>208</v>
      </c>
    </row>
    <row r="17" spans="1:5" ht="41.25" customHeight="1" x14ac:dyDescent="0.25">
      <c r="A17" s="51" t="s">
        <v>23</v>
      </c>
      <c r="B17" s="51" t="s">
        <v>27</v>
      </c>
      <c r="C17" s="59" t="s">
        <v>139</v>
      </c>
      <c r="D17" s="51"/>
      <c r="E17" s="56"/>
    </row>
    <row r="18" spans="1:5" ht="41.25" customHeight="1" x14ac:dyDescent="0.25">
      <c r="A18" s="105" t="s">
        <v>29</v>
      </c>
      <c r="B18" s="106"/>
      <c r="C18" s="106"/>
      <c r="D18" s="106"/>
      <c r="E18" s="107"/>
    </row>
    <row r="19" spans="1:5" ht="41.25" customHeight="1" x14ac:dyDescent="0.25">
      <c r="A19" s="97" t="s">
        <v>60</v>
      </c>
      <c r="B19" s="98"/>
      <c r="C19" s="98"/>
      <c r="D19" s="98"/>
      <c r="E19" s="99"/>
    </row>
    <row r="20" spans="1:5" ht="188.25" customHeight="1" x14ac:dyDescent="0.25">
      <c r="A20" s="97" t="s">
        <v>209</v>
      </c>
      <c r="B20" s="98"/>
      <c r="C20" s="98"/>
      <c r="D20" s="98"/>
      <c r="E20" s="99"/>
    </row>
    <row r="21" spans="1:5" ht="144.75" customHeight="1" x14ac:dyDescent="0.25">
      <c r="A21" s="97" t="s">
        <v>210</v>
      </c>
      <c r="B21" s="98"/>
      <c r="C21" s="98"/>
      <c r="D21" s="98"/>
      <c r="E21" s="99"/>
    </row>
    <row r="22" spans="1:5" ht="53.1" customHeight="1" x14ac:dyDescent="0.25">
      <c r="A22" s="97" t="s">
        <v>67</v>
      </c>
      <c r="B22" s="100"/>
      <c r="C22" s="100"/>
      <c r="D22" s="100"/>
      <c r="E22" s="101"/>
    </row>
  </sheetData>
  <mergeCells count="10">
    <mergeCell ref="A19:E19"/>
    <mergeCell ref="A20:E20"/>
    <mergeCell ref="A21:E21"/>
    <mergeCell ref="A22:E22"/>
    <mergeCell ref="A2:E2"/>
    <mergeCell ref="A18:E18"/>
    <mergeCell ref="A3:A4"/>
    <mergeCell ref="B3:B4"/>
    <mergeCell ref="C3:D3"/>
    <mergeCell ref="E3:E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9"/>
  <sheetViews>
    <sheetView topLeftCell="B25" zoomScale="80" zoomScaleNormal="80" workbookViewId="0">
      <selection activeCell="B45" sqref="B45:E45"/>
    </sheetView>
  </sheetViews>
  <sheetFormatPr baseColWidth="10" defaultRowHeight="15" x14ac:dyDescent="0.25"/>
  <cols>
    <col min="1" max="1" width="54.42578125" customWidth="1"/>
    <col min="2" max="2" width="73.85546875" customWidth="1"/>
    <col min="3" max="3" width="16.42578125" customWidth="1"/>
    <col min="4" max="4" width="80.140625" customWidth="1"/>
    <col min="5" max="5" width="50.42578125" customWidth="1"/>
    <col min="6" max="6" width="97.140625" customWidth="1"/>
  </cols>
  <sheetData>
    <row r="1" spans="1:6" x14ac:dyDescent="0.25">
      <c r="A1" s="13"/>
      <c r="B1" s="13"/>
    </row>
    <row r="2" spans="1:6" ht="23.25" x14ac:dyDescent="0.25">
      <c r="A2" s="102" t="s">
        <v>30</v>
      </c>
      <c r="B2" s="103"/>
      <c r="C2" s="103"/>
      <c r="D2" s="104"/>
    </row>
    <row r="3" spans="1:6" x14ac:dyDescent="0.25">
      <c r="A3" s="18"/>
      <c r="B3" s="32"/>
    </row>
    <row r="4" spans="1:6" ht="23.25" x14ac:dyDescent="0.25">
      <c r="A4" s="16"/>
      <c r="B4" s="33"/>
      <c r="C4" s="27" t="s">
        <v>101</v>
      </c>
    </row>
    <row r="5" spans="1:6" ht="31.5" x14ac:dyDescent="0.25">
      <c r="A5" s="16"/>
      <c r="B5" s="17"/>
      <c r="C5" s="28" t="s">
        <v>100</v>
      </c>
    </row>
    <row r="6" spans="1:6" ht="23.25" x14ac:dyDescent="0.25">
      <c r="A6" s="19"/>
      <c r="B6" s="17"/>
      <c r="C6" s="29" t="s">
        <v>99</v>
      </c>
    </row>
    <row r="7" spans="1:6" s="12" customFormat="1" ht="72" customHeight="1" x14ac:dyDescent="0.25">
      <c r="A7" s="41" t="s">
        <v>113</v>
      </c>
      <c r="B7" s="41" t="s">
        <v>112</v>
      </c>
      <c r="C7" s="42" t="s">
        <v>83</v>
      </c>
      <c r="D7" s="42" t="s">
        <v>102</v>
      </c>
      <c r="E7" s="42" t="s">
        <v>82</v>
      </c>
      <c r="F7" s="42" t="s">
        <v>200</v>
      </c>
    </row>
    <row r="8" spans="1:6" s="12" customFormat="1" ht="18.75" x14ac:dyDescent="0.25">
      <c r="A8" s="115" t="s">
        <v>106</v>
      </c>
      <c r="B8" s="116"/>
      <c r="C8" s="116"/>
      <c r="D8" s="117"/>
      <c r="E8" s="39"/>
      <c r="F8" s="39"/>
    </row>
    <row r="9" spans="1:6" s="12" customFormat="1" ht="135" x14ac:dyDescent="0.25">
      <c r="A9" s="14" t="s">
        <v>84</v>
      </c>
      <c r="B9" s="14" t="s">
        <v>118</v>
      </c>
      <c r="C9" s="63">
        <v>2</v>
      </c>
      <c r="D9" s="53" t="s">
        <v>172</v>
      </c>
      <c r="E9" s="14"/>
      <c r="F9" s="14"/>
    </row>
    <row r="10" spans="1:6" s="12" customFormat="1" ht="105" x14ac:dyDescent="0.25">
      <c r="A10" s="14" t="s">
        <v>85</v>
      </c>
      <c r="B10" s="14" t="s">
        <v>94</v>
      </c>
      <c r="C10" s="63">
        <v>2</v>
      </c>
      <c r="D10" s="51" t="s">
        <v>178</v>
      </c>
      <c r="E10" s="14"/>
      <c r="F10" s="14"/>
    </row>
    <row r="11" spans="1:6" s="12" customFormat="1" ht="120.75" customHeight="1" x14ac:dyDescent="0.25">
      <c r="A11" s="14" t="s">
        <v>69</v>
      </c>
      <c r="B11" s="14" t="s">
        <v>70</v>
      </c>
      <c r="C11" s="63">
        <v>2</v>
      </c>
      <c r="D11" s="51" t="s">
        <v>195</v>
      </c>
      <c r="E11" s="14" t="s">
        <v>196</v>
      </c>
      <c r="F11" s="14" t="s">
        <v>201</v>
      </c>
    </row>
    <row r="12" spans="1:6" s="20" customFormat="1" ht="18.75" x14ac:dyDescent="0.25">
      <c r="A12" s="115" t="s">
        <v>107</v>
      </c>
      <c r="B12" s="116"/>
      <c r="C12" s="116"/>
      <c r="D12" s="117"/>
      <c r="E12" s="26"/>
      <c r="F12" s="26"/>
    </row>
    <row r="13" spans="1:6" s="12" customFormat="1" ht="360" x14ac:dyDescent="0.25">
      <c r="A13" s="12" t="s">
        <v>87</v>
      </c>
      <c r="B13" s="31" t="s">
        <v>95</v>
      </c>
      <c r="C13" s="63">
        <v>2</v>
      </c>
      <c r="D13" s="51" t="s">
        <v>173</v>
      </c>
      <c r="E13" s="14"/>
      <c r="F13" s="14"/>
    </row>
    <row r="14" spans="1:6" s="12" customFormat="1" ht="90" x14ac:dyDescent="0.25">
      <c r="A14" s="14" t="s">
        <v>78</v>
      </c>
      <c r="B14" s="36" t="s">
        <v>86</v>
      </c>
      <c r="C14" s="63">
        <v>2</v>
      </c>
      <c r="D14" s="51" t="s">
        <v>174</v>
      </c>
      <c r="E14" s="25" t="s">
        <v>182</v>
      </c>
      <c r="F14" s="25" t="s">
        <v>202</v>
      </c>
    </row>
    <row r="15" spans="1:6" s="12" customFormat="1" ht="60" x14ac:dyDescent="0.25">
      <c r="A15" s="14" t="s">
        <v>53</v>
      </c>
      <c r="B15" s="14" t="s">
        <v>114</v>
      </c>
      <c r="C15" s="63">
        <v>2</v>
      </c>
      <c r="D15" s="51" t="s">
        <v>187</v>
      </c>
      <c r="E15" s="14"/>
      <c r="F15" s="14"/>
    </row>
    <row r="16" spans="1:6" s="12" customFormat="1" ht="210" x14ac:dyDescent="0.25">
      <c r="A16" s="14" t="s">
        <v>52</v>
      </c>
      <c r="B16" s="25" t="s">
        <v>123</v>
      </c>
      <c r="C16" s="63">
        <v>2</v>
      </c>
      <c r="D16" s="51" t="s">
        <v>198</v>
      </c>
      <c r="E16" s="14"/>
      <c r="F16" s="14"/>
    </row>
    <row r="17" spans="1:6" s="12" customFormat="1" ht="75" x14ac:dyDescent="0.25">
      <c r="A17" s="25" t="s">
        <v>71</v>
      </c>
      <c r="B17" s="25" t="s">
        <v>119</v>
      </c>
      <c r="C17" s="63">
        <v>2</v>
      </c>
      <c r="D17" s="51" t="s">
        <v>180</v>
      </c>
      <c r="E17" s="14"/>
      <c r="F17" s="14"/>
    </row>
    <row r="18" spans="1:6" s="12" customFormat="1" ht="333.75" customHeight="1" x14ac:dyDescent="0.25">
      <c r="A18" s="14" t="s">
        <v>88</v>
      </c>
      <c r="B18" s="31" t="s">
        <v>122</v>
      </c>
      <c r="C18" s="63">
        <v>2</v>
      </c>
      <c r="D18" s="52" t="s">
        <v>188</v>
      </c>
      <c r="E18" s="14" t="s">
        <v>197</v>
      </c>
      <c r="F18" s="14"/>
    </row>
    <row r="19" spans="1:6" s="12" customFormat="1" ht="45" x14ac:dyDescent="0.25">
      <c r="A19" s="14" t="s">
        <v>90</v>
      </c>
      <c r="B19" s="14" t="s">
        <v>96</v>
      </c>
      <c r="C19" s="14"/>
      <c r="D19" s="51" t="s">
        <v>136</v>
      </c>
      <c r="E19" s="14"/>
      <c r="F19" s="14"/>
    </row>
    <row r="20" spans="1:6" s="12" customFormat="1" ht="18.75" x14ac:dyDescent="0.25">
      <c r="A20" s="115" t="s">
        <v>108</v>
      </c>
      <c r="B20" s="116"/>
      <c r="C20" s="116"/>
      <c r="D20" s="117"/>
      <c r="E20" s="14"/>
      <c r="F20" s="14"/>
    </row>
    <row r="21" spans="1:6" s="12" customFormat="1" ht="191.25" customHeight="1" x14ac:dyDescent="0.25">
      <c r="A21" s="14" t="s">
        <v>51</v>
      </c>
      <c r="B21" s="31" t="s">
        <v>117</v>
      </c>
      <c r="C21" s="63">
        <v>2</v>
      </c>
      <c r="D21" s="51" t="s">
        <v>186</v>
      </c>
      <c r="E21" s="14" t="s">
        <v>185</v>
      </c>
      <c r="F21" s="14" t="s">
        <v>203</v>
      </c>
    </row>
    <row r="22" spans="1:6" s="35" customFormat="1" ht="45" x14ac:dyDescent="0.25">
      <c r="A22" s="31" t="s">
        <v>55</v>
      </c>
      <c r="B22" s="31" t="s">
        <v>76</v>
      </c>
      <c r="C22" s="63">
        <v>2</v>
      </c>
      <c r="D22" s="54" t="s">
        <v>179</v>
      </c>
      <c r="E22" s="61"/>
      <c r="F22" s="61"/>
    </row>
    <row r="23" spans="1:6" s="12" customFormat="1" ht="30" x14ac:dyDescent="0.25">
      <c r="A23" s="14" t="s">
        <v>91</v>
      </c>
      <c r="B23" s="14" t="s">
        <v>115</v>
      </c>
      <c r="C23" s="14"/>
      <c r="D23" s="51" t="s">
        <v>136</v>
      </c>
      <c r="E23" s="14"/>
      <c r="F23" s="14"/>
    </row>
    <row r="24" spans="1:6" s="21" customFormat="1" ht="18.75" x14ac:dyDescent="0.25">
      <c r="A24" s="115" t="s">
        <v>109</v>
      </c>
      <c r="B24" s="116"/>
      <c r="C24" s="116"/>
      <c r="D24" s="117"/>
      <c r="E24" s="38"/>
      <c r="F24" s="38"/>
    </row>
    <row r="25" spans="1:6" s="12" customFormat="1" ht="330" x14ac:dyDescent="0.25">
      <c r="A25" s="14" t="s">
        <v>50</v>
      </c>
      <c r="B25" s="14" t="s">
        <v>124</v>
      </c>
      <c r="C25" s="63">
        <v>2</v>
      </c>
      <c r="D25" s="51" t="s">
        <v>189</v>
      </c>
      <c r="E25" s="14" t="s">
        <v>190</v>
      </c>
      <c r="F25" s="14" t="s">
        <v>204</v>
      </c>
    </row>
    <row r="26" spans="1:6" s="12" customFormat="1" ht="240" x14ac:dyDescent="0.25">
      <c r="A26" s="14" t="s">
        <v>49</v>
      </c>
      <c r="B26" s="31" t="s">
        <v>97</v>
      </c>
      <c r="C26" s="63">
        <v>2</v>
      </c>
      <c r="D26" s="51" t="s">
        <v>175</v>
      </c>
      <c r="E26" s="14"/>
      <c r="F26" s="14"/>
    </row>
    <row r="27" spans="1:6" s="35" customFormat="1" ht="105" x14ac:dyDescent="0.25">
      <c r="A27" s="31" t="s">
        <v>58</v>
      </c>
      <c r="B27" s="34" t="s">
        <v>74</v>
      </c>
      <c r="C27" s="63">
        <v>2</v>
      </c>
      <c r="D27" s="54" t="s">
        <v>181</v>
      </c>
      <c r="E27" s="31"/>
      <c r="F27" s="31"/>
    </row>
    <row r="28" spans="1:6" s="12" customFormat="1" ht="120" x14ac:dyDescent="0.25">
      <c r="A28" s="31" t="s">
        <v>75</v>
      </c>
      <c r="B28" s="43" t="s">
        <v>120</v>
      </c>
      <c r="C28" s="63">
        <v>2</v>
      </c>
      <c r="D28" s="51" t="s">
        <v>176</v>
      </c>
      <c r="E28" s="14"/>
      <c r="F28" s="14"/>
    </row>
    <row r="29" spans="1:6" s="12" customFormat="1" ht="18.75" x14ac:dyDescent="0.25">
      <c r="A29" s="115" t="s">
        <v>110</v>
      </c>
      <c r="B29" s="116"/>
      <c r="C29" s="116"/>
      <c r="D29" s="117"/>
      <c r="E29" s="39"/>
      <c r="F29" s="39"/>
    </row>
    <row r="30" spans="1:6" s="12" customFormat="1" ht="390" x14ac:dyDescent="0.25">
      <c r="A30" s="14" t="s">
        <v>31</v>
      </c>
      <c r="B30" s="31" t="s">
        <v>73</v>
      </c>
      <c r="C30" s="63">
        <v>2</v>
      </c>
      <c r="D30" s="51" t="s">
        <v>177</v>
      </c>
      <c r="E30" s="14"/>
      <c r="F30" s="14"/>
    </row>
    <row r="31" spans="1:6" s="12" customFormat="1" ht="255" x14ac:dyDescent="0.25">
      <c r="A31" s="14" t="s">
        <v>56</v>
      </c>
      <c r="B31" s="14" t="s">
        <v>116</v>
      </c>
      <c r="C31" s="63">
        <v>2</v>
      </c>
      <c r="D31" s="51" t="s">
        <v>191</v>
      </c>
      <c r="E31" s="14"/>
      <c r="F31" s="14"/>
    </row>
    <row r="32" spans="1:6" s="12" customFormat="1" ht="315" x14ac:dyDescent="0.25">
      <c r="A32" s="14" t="s">
        <v>89</v>
      </c>
      <c r="B32" s="14" t="s">
        <v>121</v>
      </c>
      <c r="C32" s="63">
        <v>2</v>
      </c>
      <c r="D32" s="51" t="s">
        <v>192</v>
      </c>
      <c r="E32" s="14" t="s">
        <v>193</v>
      </c>
      <c r="F32" s="14" t="s">
        <v>205</v>
      </c>
    </row>
    <row r="33" spans="1:6" s="12" customFormat="1" ht="75" x14ac:dyDescent="0.25">
      <c r="A33" s="14" t="s">
        <v>92</v>
      </c>
      <c r="B33" s="14" t="s">
        <v>72</v>
      </c>
      <c r="C33" s="62"/>
      <c r="D33" s="51" t="s">
        <v>136</v>
      </c>
      <c r="E33" s="14"/>
      <c r="F33" s="14"/>
    </row>
    <row r="34" spans="1:6" s="12" customFormat="1" x14ac:dyDescent="0.25">
      <c r="A34" s="14"/>
      <c r="B34" s="14"/>
      <c r="C34" s="14"/>
      <c r="D34" s="51"/>
      <c r="E34" s="14"/>
      <c r="F34" s="14"/>
    </row>
    <row r="35" spans="1:6" s="12" customFormat="1" ht="18.75" x14ac:dyDescent="0.25">
      <c r="A35" s="115" t="s">
        <v>111</v>
      </c>
      <c r="B35" s="116"/>
      <c r="C35" s="116"/>
      <c r="D35" s="117"/>
      <c r="E35" s="39"/>
      <c r="F35" s="14"/>
    </row>
    <row r="36" spans="1:6" s="12" customFormat="1" x14ac:dyDescent="0.25">
      <c r="A36" s="25" t="s">
        <v>93</v>
      </c>
      <c r="B36" s="14"/>
      <c r="C36" s="62"/>
      <c r="D36" s="14" t="s">
        <v>136</v>
      </c>
      <c r="E36" s="14"/>
      <c r="F36" s="14"/>
    </row>
    <row r="37" spans="1:6" s="12" customFormat="1" ht="18.75" x14ac:dyDescent="0.25">
      <c r="A37" s="37"/>
      <c r="B37" s="14"/>
      <c r="C37" s="14"/>
      <c r="D37" s="14"/>
      <c r="E37" s="40"/>
      <c r="F37" s="40"/>
    </row>
    <row r="38" spans="1:6" s="12" customFormat="1" ht="18.75" x14ac:dyDescent="0.25">
      <c r="A38" s="121" t="s">
        <v>32</v>
      </c>
      <c r="B38" s="122"/>
      <c r="C38" s="122"/>
      <c r="D38" s="122"/>
      <c r="E38" s="123"/>
    </row>
    <row r="39" spans="1:6" s="12" customFormat="1" ht="40.5" customHeight="1" x14ac:dyDescent="0.25">
      <c r="A39" s="22" t="s">
        <v>199</v>
      </c>
      <c r="B39" s="23"/>
      <c r="C39" s="22">
        <v>36</v>
      </c>
      <c r="D39" s="127" t="s">
        <v>211</v>
      </c>
      <c r="E39" s="128"/>
    </row>
    <row r="40" spans="1:6" s="12" customFormat="1" ht="88.5" customHeight="1" x14ac:dyDescent="0.25">
      <c r="A40" s="132" t="s">
        <v>33</v>
      </c>
      <c r="B40" s="129" t="s">
        <v>183</v>
      </c>
      <c r="C40" s="130"/>
      <c r="D40" s="130"/>
      <c r="E40" s="131"/>
    </row>
    <row r="41" spans="1:6" s="12" customFormat="1" ht="88.5" customHeight="1" x14ac:dyDescent="0.25">
      <c r="A41" s="133"/>
      <c r="B41" s="129" t="s">
        <v>194</v>
      </c>
      <c r="C41" s="130"/>
      <c r="D41" s="130"/>
      <c r="E41" s="131"/>
    </row>
    <row r="42" spans="1:6" s="12" customFormat="1" ht="238.5" customHeight="1" x14ac:dyDescent="0.25">
      <c r="A42" s="134"/>
      <c r="B42" s="129" t="s">
        <v>212</v>
      </c>
      <c r="C42" s="130"/>
      <c r="D42" s="130"/>
      <c r="E42" s="131"/>
    </row>
    <row r="43" spans="1:6" s="12" customFormat="1" ht="18.75" x14ac:dyDescent="0.25">
      <c r="A43" s="121" t="s">
        <v>34</v>
      </c>
      <c r="B43" s="122"/>
      <c r="C43" s="122"/>
      <c r="D43" s="122"/>
      <c r="E43" s="123"/>
    </row>
    <row r="44" spans="1:6" s="12" customFormat="1" ht="63.75" customHeight="1" x14ac:dyDescent="0.25">
      <c r="A44" s="22" t="s">
        <v>35</v>
      </c>
      <c r="B44" s="118" t="s">
        <v>105</v>
      </c>
      <c r="C44" s="119"/>
      <c r="D44" s="119"/>
      <c r="E44" s="120"/>
    </row>
    <row r="45" spans="1:6" s="12" customFormat="1" ht="142.5" customHeight="1" x14ac:dyDescent="0.25">
      <c r="A45" s="22" t="s">
        <v>36</v>
      </c>
      <c r="B45" s="118" t="s">
        <v>213</v>
      </c>
      <c r="C45" s="119"/>
      <c r="D45" s="119"/>
      <c r="E45" s="120"/>
    </row>
    <row r="46" spans="1:6" s="12" customFormat="1" ht="48.75" customHeight="1" x14ac:dyDescent="0.25">
      <c r="A46" s="30" t="s">
        <v>57</v>
      </c>
      <c r="B46" s="124" t="s">
        <v>68</v>
      </c>
      <c r="C46" s="125"/>
      <c r="D46" s="125"/>
      <c r="E46" s="126"/>
    </row>
    <row r="47" spans="1:6" s="12" customFormat="1" x14ac:dyDescent="0.25"/>
    <row r="48" spans="1:6" s="12" customFormat="1" x14ac:dyDescent="0.25"/>
    <row r="49" s="12" customFormat="1" x14ac:dyDescent="0.25"/>
    <row r="50" s="12" customFormat="1" x14ac:dyDescent="0.25"/>
    <row r="51" s="12" customFormat="1" x14ac:dyDescent="0.25"/>
    <row r="52" s="12" customFormat="1" x14ac:dyDescent="0.25"/>
    <row r="53" s="12" customFormat="1" x14ac:dyDescent="0.25"/>
    <row r="54" s="12" customFormat="1" x14ac:dyDescent="0.25"/>
    <row r="55" s="12" customFormat="1" x14ac:dyDescent="0.25"/>
    <row r="56" s="12" customFormat="1" x14ac:dyDescent="0.25"/>
    <row r="57" s="12" customFormat="1" x14ac:dyDescent="0.25"/>
    <row r="58" s="12" customFormat="1" x14ac:dyDescent="0.25"/>
    <row r="59" s="12" customFormat="1" x14ac:dyDescent="0.25"/>
    <row r="60" s="12" customFormat="1" x14ac:dyDescent="0.25"/>
    <row r="61" s="12" customFormat="1" x14ac:dyDescent="0.25"/>
    <row r="62" s="12" customFormat="1" x14ac:dyDescent="0.25"/>
    <row r="63" s="12" customFormat="1" x14ac:dyDescent="0.25"/>
    <row r="64" s="12" customFormat="1" x14ac:dyDescent="0.25"/>
    <row r="65" s="12" customFormat="1" x14ac:dyDescent="0.25"/>
    <row r="66" s="12" customFormat="1" x14ac:dyDescent="0.25"/>
    <row r="67" s="12" customFormat="1" x14ac:dyDescent="0.25"/>
    <row r="68" s="12" customFormat="1" x14ac:dyDescent="0.25"/>
    <row r="69" s="12" customFormat="1" x14ac:dyDescent="0.25"/>
    <row r="70" s="12" customFormat="1" x14ac:dyDescent="0.25"/>
    <row r="71" s="12" customFormat="1" x14ac:dyDescent="0.25"/>
    <row r="72" s="12" customFormat="1" x14ac:dyDescent="0.25"/>
    <row r="73" s="12"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sheetData>
  <mergeCells count="17">
    <mergeCell ref="B45:E45"/>
    <mergeCell ref="B46:E46"/>
    <mergeCell ref="A43:E43"/>
    <mergeCell ref="D39:E39"/>
    <mergeCell ref="B40:E40"/>
    <mergeCell ref="A40:A42"/>
    <mergeCell ref="B41:E41"/>
    <mergeCell ref="B42:E42"/>
    <mergeCell ref="A2:D2"/>
    <mergeCell ref="A8:D8"/>
    <mergeCell ref="A12:D12"/>
    <mergeCell ref="B44:E44"/>
    <mergeCell ref="A38:E38"/>
    <mergeCell ref="A20:D20"/>
    <mergeCell ref="A24:D24"/>
    <mergeCell ref="A29:D29"/>
    <mergeCell ref="A35:D35"/>
  </mergeCells>
  <pageMargins left="0.7" right="0.7" top="0.75" bottom="0.75" header="0.3" footer="0.3"/>
  <pageSetup paperSize="9" scale="4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tabSelected="1" topLeftCell="A13" zoomScale="80" zoomScaleNormal="80" workbookViewId="0">
      <selection activeCell="E17" sqref="E17"/>
    </sheetView>
  </sheetViews>
  <sheetFormatPr baseColWidth="10" defaultRowHeight="15" x14ac:dyDescent="0.25"/>
  <cols>
    <col min="1" max="1" width="37.28515625" style="64" customWidth="1"/>
    <col min="2" max="2" width="12" style="8" customWidth="1"/>
    <col min="3" max="3" width="14.7109375" style="8" customWidth="1"/>
    <col min="4" max="4" width="11.28515625" style="8" customWidth="1"/>
    <col min="5" max="5" width="82.28515625" style="8" customWidth="1"/>
    <col min="6" max="6" width="98.140625" style="8" customWidth="1"/>
    <col min="7" max="7" width="24.85546875" style="8" customWidth="1"/>
    <col min="8" max="8" width="14.7109375" style="8" customWidth="1"/>
    <col min="9" max="9" width="103" style="8" customWidth="1"/>
    <col min="10" max="10" width="32.5703125" style="8" customWidth="1"/>
    <col min="11" max="11" width="28.28515625" style="8" customWidth="1"/>
    <col min="12" max="16384" width="11.42578125" style="8"/>
  </cols>
  <sheetData>
    <row r="1" spans="1:11" ht="30.75" customHeight="1" x14ac:dyDescent="0.25"/>
    <row r="2" spans="1:11" ht="93.6" customHeight="1" x14ac:dyDescent="0.25">
      <c r="A2" s="65" t="s">
        <v>40</v>
      </c>
      <c r="B2" s="65" t="s">
        <v>125</v>
      </c>
      <c r="C2" s="65" t="s">
        <v>41</v>
      </c>
      <c r="D2" s="65" t="s">
        <v>42</v>
      </c>
      <c r="E2" s="65" t="s">
        <v>48</v>
      </c>
      <c r="F2" s="65" t="s">
        <v>43</v>
      </c>
      <c r="G2" s="65" t="s">
        <v>44</v>
      </c>
      <c r="H2" s="65" t="s">
        <v>47</v>
      </c>
      <c r="I2" s="65" t="s">
        <v>45</v>
      </c>
      <c r="J2" s="65" t="s">
        <v>77</v>
      </c>
      <c r="K2" s="65" t="s">
        <v>46</v>
      </c>
    </row>
    <row r="3" spans="1:11" ht="53.45" customHeight="1" x14ac:dyDescent="0.25">
      <c r="A3" s="66" t="s">
        <v>143</v>
      </c>
      <c r="B3" s="67">
        <f>B4</f>
        <v>350000</v>
      </c>
      <c r="C3" s="67">
        <f>C5</f>
        <v>367256</v>
      </c>
      <c r="D3" s="68">
        <f>(B3+C3)/B15</f>
        <v>0.2400526655579768</v>
      </c>
      <c r="E3" s="69"/>
      <c r="F3" s="69"/>
      <c r="G3" s="69"/>
      <c r="H3" s="69"/>
      <c r="I3" s="69"/>
      <c r="J3" s="69"/>
      <c r="K3" s="70"/>
    </row>
    <row r="4" spans="1:11" ht="409.5" customHeight="1" x14ac:dyDescent="0.25">
      <c r="A4" s="25" t="s">
        <v>144</v>
      </c>
      <c r="B4" s="71">
        <v>350000</v>
      </c>
      <c r="C4" s="72"/>
      <c r="D4" s="73">
        <f>B4/B15</f>
        <v>0.11713869656760191</v>
      </c>
      <c r="E4" s="53" t="s">
        <v>215</v>
      </c>
      <c r="F4" s="53" t="s">
        <v>216</v>
      </c>
      <c r="G4" s="53" t="s">
        <v>214</v>
      </c>
      <c r="H4" s="53" t="s">
        <v>145</v>
      </c>
      <c r="I4" s="74" t="s">
        <v>217</v>
      </c>
      <c r="J4" s="53" t="s">
        <v>218</v>
      </c>
      <c r="K4" s="53" t="s">
        <v>146</v>
      </c>
    </row>
    <row r="5" spans="1:11" ht="409.6" customHeight="1" x14ac:dyDescent="0.25">
      <c r="A5" s="75" t="s">
        <v>184</v>
      </c>
      <c r="B5" s="72"/>
      <c r="C5" s="76">
        <v>367256</v>
      </c>
      <c r="D5" s="77">
        <f>C5/B15</f>
        <v>0.12291396899037488</v>
      </c>
      <c r="E5" s="78" t="s">
        <v>219</v>
      </c>
      <c r="F5" s="78" t="s">
        <v>220</v>
      </c>
      <c r="G5" s="78" t="s">
        <v>147</v>
      </c>
      <c r="H5" s="78" t="s">
        <v>148</v>
      </c>
      <c r="I5" s="79" t="s">
        <v>221</v>
      </c>
      <c r="J5" s="53" t="s">
        <v>222</v>
      </c>
      <c r="K5" s="53" t="s">
        <v>149</v>
      </c>
    </row>
    <row r="6" spans="1:11" ht="40.9" customHeight="1" x14ac:dyDescent="0.25">
      <c r="A6" s="80" t="s">
        <v>150</v>
      </c>
      <c r="B6" s="81">
        <f>SUM(B7:B8)</f>
        <v>850655</v>
      </c>
      <c r="C6" s="82"/>
      <c r="D6" s="83">
        <f>B6/B15</f>
        <v>0.28469890836775258</v>
      </c>
      <c r="E6" s="84"/>
      <c r="F6" s="84"/>
      <c r="G6" s="84"/>
      <c r="H6" s="84"/>
      <c r="I6" s="84"/>
      <c r="J6" s="84"/>
      <c r="K6" s="85"/>
    </row>
    <row r="7" spans="1:11" ht="325.89999999999998" customHeight="1" x14ac:dyDescent="0.25">
      <c r="A7" s="25" t="s">
        <v>151</v>
      </c>
      <c r="B7" s="71">
        <v>450655</v>
      </c>
      <c r="C7" s="72"/>
      <c r="D7" s="73">
        <f>B7/B15</f>
        <v>0.15082611229049325</v>
      </c>
      <c r="E7" s="53" t="s">
        <v>223</v>
      </c>
      <c r="F7" s="53" t="s">
        <v>224</v>
      </c>
      <c r="G7" s="53" t="s">
        <v>155</v>
      </c>
      <c r="H7" s="53" t="s">
        <v>152</v>
      </c>
      <c r="I7" s="53" t="s">
        <v>225</v>
      </c>
      <c r="J7" s="53" t="s">
        <v>226</v>
      </c>
      <c r="K7" s="53" t="s">
        <v>153</v>
      </c>
    </row>
    <row r="8" spans="1:11" ht="409.6" customHeight="1" x14ac:dyDescent="0.25">
      <c r="A8" s="25" t="s">
        <v>154</v>
      </c>
      <c r="B8" s="71">
        <v>400000</v>
      </c>
      <c r="C8" s="72"/>
      <c r="D8" s="73">
        <f>B8/B15</f>
        <v>0.13387279607725933</v>
      </c>
      <c r="E8" s="53" t="s">
        <v>227</v>
      </c>
      <c r="F8" s="53" t="s">
        <v>228</v>
      </c>
      <c r="G8" s="53" t="s">
        <v>155</v>
      </c>
      <c r="H8" s="53" t="s">
        <v>156</v>
      </c>
      <c r="I8" s="53" t="s">
        <v>229</v>
      </c>
      <c r="J8" s="53" t="s">
        <v>230</v>
      </c>
      <c r="K8" s="53" t="s">
        <v>157</v>
      </c>
    </row>
    <row r="9" spans="1:11" ht="70.150000000000006" customHeight="1" x14ac:dyDescent="0.25">
      <c r="A9" s="86" t="s">
        <v>158</v>
      </c>
      <c r="B9" s="87">
        <f>B11</f>
        <v>570000</v>
      </c>
      <c r="C9" s="87">
        <f>C10</f>
        <v>590000</v>
      </c>
      <c r="D9" s="88">
        <f>(B9+C9)/B15</f>
        <v>0.38823110862405208</v>
      </c>
      <c r="E9" s="89"/>
      <c r="F9" s="89"/>
      <c r="G9" s="89"/>
      <c r="H9" s="89"/>
      <c r="I9" s="89"/>
      <c r="J9" s="89"/>
      <c r="K9" s="90"/>
    </row>
    <row r="10" spans="1:11" ht="409.6" customHeight="1" x14ac:dyDescent="0.25">
      <c r="A10" s="25" t="s">
        <v>159</v>
      </c>
      <c r="B10" s="72"/>
      <c r="C10" s="71">
        <v>590000</v>
      </c>
      <c r="D10" s="73">
        <f>C10/B15</f>
        <v>0.19746237421395751</v>
      </c>
      <c r="E10" s="53" t="s">
        <v>231</v>
      </c>
      <c r="F10" s="53" t="s">
        <v>232</v>
      </c>
      <c r="G10" s="53" t="s">
        <v>161</v>
      </c>
      <c r="H10" s="53" t="s">
        <v>156</v>
      </c>
      <c r="I10" s="53" t="s">
        <v>233</v>
      </c>
      <c r="J10" s="53" t="s">
        <v>234</v>
      </c>
      <c r="K10" s="53" t="s">
        <v>162</v>
      </c>
    </row>
    <row r="11" spans="1:11" ht="409.5" customHeight="1" x14ac:dyDescent="0.25">
      <c r="A11" s="25" t="s">
        <v>163</v>
      </c>
      <c r="B11" s="71">
        <v>570000</v>
      </c>
      <c r="C11" s="72"/>
      <c r="D11" s="73">
        <f>B11/B15</f>
        <v>0.19076873441009454</v>
      </c>
      <c r="E11" s="53" t="s">
        <v>235</v>
      </c>
      <c r="F11" s="53" t="s">
        <v>236</v>
      </c>
      <c r="G11" s="53" t="s">
        <v>160</v>
      </c>
      <c r="H11" s="53" t="s">
        <v>156</v>
      </c>
      <c r="I11" s="53" t="s">
        <v>233</v>
      </c>
      <c r="J11" s="53" t="s">
        <v>237</v>
      </c>
      <c r="K11" s="53" t="s">
        <v>162</v>
      </c>
    </row>
    <row r="12" spans="1:11" s="143" customFormat="1" ht="409.15" customHeight="1" x14ac:dyDescent="0.25">
      <c r="A12" s="139" t="s">
        <v>164</v>
      </c>
      <c r="B12" s="72"/>
      <c r="C12" s="141">
        <v>50000</v>
      </c>
      <c r="D12" s="142">
        <f>C12/B15</f>
        <v>1.6734099509657416E-2</v>
      </c>
      <c r="E12" s="140" t="s">
        <v>238</v>
      </c>
      <c r="F12" s="140" t="s">
        <v>239</v>
      </c>
      <c r="G12" s="140" t="s">
        <v>165</v>
      </c>
      <c r="H12" s="140" t="s">
        <v>166</v>
      </c>
      <c r="I12" s="140" t="s">
        <v>240</v>
      </c>
      <c r="J12" s="140" t="s">
        <v>241</v>
      </c>
      <c r="K12" s="140" t="s">
        <v>167</v>
      </c>
    </row>
    <row r="13" spans="1:11" s="143" customFormat="1" ht="389.25" customHeight="1" x14ac:dyDescent="0.25">
      <c r="A13" s="139" t="s">
        <v>168</v>
      </c>
      <c r="B13" s="72"/>
      <c r="C13" s="141">
        <v>210000</v>
      </c>
      <c r="D13" s="142">
        <f>C13/B15</f>
        <v>7.0283217940561152E-2</v>
      </c>
      <c r="E13" s="140" t="s">
        <v>242</v>
      </c>
      <c r="F13" s="140" t="s">
        <v>243</v>
      </c>
      <c r="G13" s="140" t="s">
        <v>169</v>
      </c>
      <c r="H13" s="140" t="s">
        <v>170</v>
      </c>
      <c r="I13" s="140" t="s">
        <v>136</v>
      </c>
      <c r="J13" s="140" t="s">
        <v>244</v>
      </c>
      <c r="K13" s="140" t="s">
        <v>171</v>
      </c>
    </row>
    <row r="14" spans="1:11" x14ac:dyDescent="0.25">
      <c r="A14" s="91" t="s">
        <v>141</v>
      </c>
      <c r="B14" s="92">
        <f>B3+B6+B9</f>
        <v>1770655</v>
      </c>
      <c r="C14" s="92">
        <f>C3+C9+C12+C13</f>
        <v>1217256</v>
      </c>
      <c r="D14" s="93">
        <f>(B14+C14)/B15</f>
        <v>1</v>
      </c>
      <c r="E14" s="94"/>
      <c r="F14" s="94"/>
      <c r="G14" s="94"/>
      <c r="H14" s="94"/>
      <c r="I14" s="94"/>
      <c r="J14" s="94"/>
      <c r="K14" s="94"/>
    </row>
    <row r="15" spans="1:11" x14ac:dyDescent="0.25">
      <c r="A15" s="135" t="s">
        <v>142</v>
      </c>
      <c r="B15" s="136">
        <f>SUM(B14:C14)</f>
        <v>2987911</v>
      </c>
      <c r="C15" s="137"/>
      <c r="D15" s="138"/>
      <c r="E15" s="94"/>
      <c r="F15" s="94"/>
      <c r="G15" s="94"/>
      <c r="H15" s="94"/>
      <c r="I15" s="94"/>
      <c r="J15" s="94"/>
      <c r="K15" s="94"/>
    </row>
  </sheetData>
  <mergeCells count="1">
    <mergeCell ref="B15:D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2022-01-25T07:42:19Z</cp:lastPrinted>
  <dcterms:created xsi:type="dcterms:W3CDTF">2021-12-29T14:10:37Z</dcterms:created>
  <dcterms:modified xsi:type="dcterms:W3CDTF">2022-10-18T14:33:07Z</dcterms:modified>
</cp:coreProperties>
</file>