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4" l="1"/>
  <c r="B3" i="4"/>
  <c r="B13" i="4" s="1"/>
  <c r="B14" i="4" l="1"/>
  <c r="E12" i="4" l="1"/>
  <c r="E6" i="4"/>
  <c r="E11" i="4"/>
  <c r="E10" i="4"/>
  <c r="E7" i="4"/>
  <c r="E5" i="4"/>
  <c r="E9" i="4"/>
  <c r="E4" i="4"/>
  <c r="E3" i="4"/>
  <c r="E8" i="4"/>
  <c r="E14" i="4" l="1"/>
</calcChain>
</file>

<file path=xl/sharedStrings.xml><?xml version="1.0" encoding="utf-8"?>
<sst xmlns="http://schemas.openxmlformats.org/spreadsheetml/2006/main" count="263" uniqueCount="236">
  <si>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</si>
  <si>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</si>
  <si>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</si>
  <si>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</si>
  <si>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</si>
  <si>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</si>
  <si>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</si>
  <si>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</si>
  <si>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</si>
  <si>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</si>
  <si>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</si>
  <si>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</si>
  <si>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</si>
  <si>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</si>
  <si>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</si>
  <si>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</si>
  <si>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</si>
  <si>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</si>
  <si>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</si>
  <si>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</si>
  <si>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</si>
  <si>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</si>
  <si>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</si>
  <si>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</si>
  <si>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</si>
  <si>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</si>
  <si>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</si>
  <si>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</si>
  <si>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</si>
  <si>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</si>
  <si>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</si>
  <si>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</si>
  <si>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</si>
  <si>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</si>
  <si>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</si>
  <si>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</si>
  <si>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</si>
  <si>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</si>
  <si>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</si>
  <si>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</si>
  <si>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</si>
  <si>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</si>
  <si>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</si>
  <si>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</si>
  <si>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</si>
  <si>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</si>
  <si>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</si>
  <si>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</si>
  <si>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</si>
  <si>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</si>
  <si>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</si>
  <si>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</si>
  <si>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</si>
  <si>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</si>
  <si>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</si>
  <si>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</si>
  <si>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</si>
  <si>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</si>
  <si>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</si>
  <si>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</si>
  <si>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</si>
  <si>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</si>
  <si>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</si>
  <si>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</si>
  <si>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</si>
  <si>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</si>
  <si>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</si>
  <si>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</si>
  <si>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</si>
  <si>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</si>
  <si>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</si>
  <si>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</si>
  <si>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</si>
  <si>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</si>
  <si>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</si>
  <si>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</si>
  <si>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</si>
  <si>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</si>
  <si>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</si>
  <si>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</si>
  <si>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</si>
  <si>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</si>
  <si>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</si>
  <si>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</si>
  <si>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</si>
  <si>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</si>
  <si>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</si>
  <si>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</si>
  <si>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</si>
  <si>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</si>
  <si>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</si>
  <si>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</si>
  <si>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</si>
  <si>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</si>
  <si>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</si>
  <si>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</si>
  <si>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</si>
  <si>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</si>
  <si>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</si>
  <si>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</si>
  <si>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</si>
  <si>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</si>
  <si>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</si>
  <si>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</si>
  <si>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</si>
  <si>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</si>
  <si>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</si>
  <si>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</si>
  <si>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</si>
  <si>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</si>
  <si>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</si>
  <si>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</si>
  <si>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</si>
  <si>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</si>
  <si>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</si>
  <si>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</si>
  <si>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</si>
  <si>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</si>
  <si>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</si>
  <si>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</si>
  <si>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</si>
  <si>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</si>
  <si>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</si>
  <si>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Sud Charente</t>
  </si>
  <si>
    <t>Communauté de communes des 4B Sud Charente
Communauté de communes Lavalette-Tude-Dronne</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</si>
  <si>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</si>
  <si>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Oui   X Non </t>
  </si>
  <si>
    <t>X</t>
  </si>
  <si>
    <t>Syndicat Mixte du Pays Sud Charente</t>
  </si>
  <si>
    <t>Territoire exclusivement rural.</t>
  </si>
  <si>
    <t>Sans objet</t>
  </si>
  <si>
    <t>Objectif prioritaire 1 : Accroître l'activité résidentielle du territoire pour ancrer de nouvelles populations, vectrices d'économies de proximité</t>
  </si>
  <si>
    <t>Fiche-action 1.1 : Proposer une offre immobilière adaptée aux nouveaux usages pour développer le commerce et les nouvelles formes de travail</t>
  </si>
  <si>
    <t>Fiche-action 1.2 : Développer l’offre culturelle et touristique</t>
  </si>
  <si>
    <t>Objectif prioritaire 2 : Accompagner les entreprises à relever les nouveaux défis économiques, sociaux et environnementaux</t>
  </si>
  <si>
    <t>Fiche-action 2.1 : Améliorer la mobilité et l’employabilité des habitants</t>
  </si>
  <si>
    <t>Objectif prioritaire 3 : Valoriser durablement les ressources locales comme vecteur de développement économique local</t>
  </si>
  <si>
    <t>Fiche-action 3.1 : Donner de la valeur ajoutée aux filières et ressources locales</t>
  </si>
  <si>
    <t>Fiche-action 3.2 : Accélérer la transition énergétique et écologique</t>
  </si>
  <si>
    <t xml:space="preserve">Fiche-action 4 : Coopération </t>
  </si>
  <si>
    <t>Fiche-action 5 : Animation/Gestion/ Evaluation du programme LEADER</t>
  </si>
  <si>
    <t>Sous-total</t>
  </si>
  <si>
    <t>Total</t>
  </si>
  <si>
    <t>DELATTE Benoît – Président</t>
  </si>
  <si>
    <t>PASQUIER Mickaël – Animateur des politiques contractuelles
Syndicat Mixte du Pays Sud Charente
2, rue Jean Rémon
16 210 CHALAIS
Tél. 05 45 98 18 52
leader@pays-sud-charente.com</t>
  </si>
  <si>
    <t>38 899 habitants</t>
  </si>
  <si>
    <t>□ Oui   x Non 
Demande reçue à la Région le 17/06/2022</t>
  </si>
  <si>
    <t>Modalités d'attribution de la subvention rajoutées par le GAL</t>
  </si>
  <si>
    <t xml:space="preserve">L'enveloppe consacrée à l'animation-gestion-évaluation du programme  est estimée à 11 % de l'enveloppe globale. </t>
  </si>
  <si>
    <t>L’ambition d’accroître l’attractivité résidentielle par le développement d’une gamme de commerces/services renforcée et équilibrée participe à fixer les populations. Elle constitue un vivier de main d’oeuvre pour les entreprises locales, et alimente une économie réelle non délocalisable (artisanat, commerce) porteuse de dynamisme local.</t>
  </si>
  <si>
    <r>
      <rPr>
        <b/>
        <sz val="11"/>
        <color theme="1"/>
        <rFont val="Calibri"/>
        <family val="2"/>
        <scheme val="minor"/>
      </rPr>
      <t>La revitalisation commerciale des centres-bourgs :</t>
    </r>
    <r>
      <rPr>
        <sz val="11"/>
        <color theme="1"/>
        <rFont val="Calibri"/>
        <family val="2"/>
        <scheme val="minor"/>
      </rPr>
      <t xml:space="preserve">
- Aménagement, équipement de locaux vacants en espaces.
- Construction, équipement, aménagement des halles et marchés de plein air.
</t>
    </r>
    <r>
      <rPr>
        <b/>
        <sz val="11"/>
        <color theme="1"/>
        <rFont val="Calibri"/>
        <family val="2"/>
        <scheme val="minor"/>
      </rPr>
      <t xml:space="preserve">Favoriser le développement des services de proximité :
</t>
    </r>
    <r>
      <rPr>
        <sz val="11"/>
        <color theme="1"/>
        <rFont val="Calibri"/>
        <family val="2"/>
        <scheme val="minor"/>
      </rPr>
      <t>- Aménagement et équipement d’espaces de travail partagés : tiers-
lieu/fablab, espace de coworking…</t>
    </r>
  </si>
  <si>
    <t>Les collectivités territoriales et leurs groupements, associations.</t>
  </si>
  <si>
    <t>Etat, Région Nouvelle-Aquitaine, Département.</t>
  </si>
  <si>
    <r>
      <rPr>
        <b/>
        <sz val="11"/>
        <color theme="1"/>
        <rFont val="Calibri"/>
        <family val="2"/>
        <scheme val="minor"/>
      </rPr>
      <t>Subvention maximum par dossier :</t>
    </r>
    <r>
      <rPr>
        <sz val="11"/>
        <color theme="1"/>
        <rFont val="Calibri"/>
        <family val="2"/>
        <scheme val="minor"/>
      </rPr>
      <t xml:space="preserve">
- Boutiques, halles, équipement : 20 000 € (1 dossier par commune).
-Tiers-lieux : 100 000 € pour l’aménagement et 20 000 € pour l’équipement.</t>
    </r>
  </si>
  <si>
    <t>Les investissements concernant les énergies renouvelables concerneront l’axe 2 du FEDER (mesure 2.2).</t>
  </si>
  <si>
    <r>
      <rPr>
        <b/>
        <sz val="11"/>
        <color theme="1"/>
        <rFont val="Calibri"/>
        <family val="2"/>
        <scheme val="minor"/>
      </rPr>
      <t>Indicateurs de réalisation :</t>
    </r>
    <r>
      <rPr>
        <sz val="11"/>
        <color theme="1"/>
        <rFont val="Calibri"/>
        <family val="2"/>
        <scheme val="minor"/>
      </rPr>
      <t xml:space="preserve">
- Nombre de commerces et espaces de services soutenus.
- Nombre de lieux équipés.
</t>
    </r>
    <r>
      <rPr>
        <b/>
        <sz val="11"/>
        <color theme="1"/>
        <rFont val="Calibri"/>
        <family val="2"/>
        <scheme val="minor"/>
      </rPr>
      <t xml:space="preserve">Indicateurs de résultats :
</t>
    </r>
    <r>
      <rPr>
        <sz val="11"/>
        <color theme="1"/>
        <rFont val="Calibri"/>
        <family val="2"/>
        <scheme val="minor"/>
      </rPr>
      <t>- Nombre d’emploi créés.</t>
    </r>
  </si>
  <si>
    <r>
      <rPr>
        <b/>
        <sz val="11"/>
        <color theme="1"/>
        <rFont val="Calibri"/>
        <family val="2"/>
        <scheme val="minor"/>
      </rPr>
      <t xml:space="preserve">Ambition 5 : Développer et systématiser un urbanisme durable
</t>
    </r>
    <r>
      <rPr>
        <sz val="11"/>
        <color theme="1"/>
        <rFont val="Calibri"/>
        <family val="2"/>
        <scheme val="minor"/>
      </rPr>
      <t>Défi 1 : Développer un urbanisme sobre et ouvert sur la nature.
Cette fiche action soutien la revitalisation des centres-bourgs et non l’expansion des villes. Les projets permettront d’apporter de nouveaux services et commerces dans les bourgs en rénovant/réhabilitant des locaux vacants.</t>
    </r>
  </si>
  <si>
    <t>Le Sud Charente bénéficie d’une image plutôt positive, marquée par la qualité de son patrimoine (naturel, paysager, culturel…). Sa mise en valeur participe à son attractivité pour attirer de nouvelles populations et touristes de proximité. La culture et le tourisme sont des secteurs à fort potentiel de développement pour l’économie locale.</t>
  </si>
  <si>
    <t>Etat, Région Nouvelle-Aquitaine, Département, EPCI.</t>
  </si>
  <si>
    <r>
      <rPr>
        <b/>
        <sz val="11"/>
        <color theme="1"/>
        <rFont val="Calibri"/>
        <family val="2"/>
        <scheme val="minor"/>
      </rPr>
      <t xml:space="preserve">Indicateurs de réalisation :
</t>
    </r>
    <r>
      <rPr>
        <sz val="11"/>
        <color theme="1"/>
        <rFont val="Calibri"/>
        <family val="2"/>
        <scheme val="minor"/>
      </rPr>
      <t xml:space="preserve">- Nombre de programmations culturelles.
- Nombre de sites touristiques aménagés.
- Nombre d’actions de communication / promotion.
</t>
    </r>
    <r>
      <rPr>
        <b/>
        <sz val="11"/>
        <color theme="1"/>
        <rFont val="Calibri"/>
        <family val="2"/>
        <scheme val="minor"/>
      </rPr>
      <t xml:space="preserve">Indicateurs de résultats :
</t>
    </r>
    <r>
      <rPr>
        <sz val="11"/>
        <color theme="1"/>
        <rFont val="Calibri"/>
        <family val="2"/>
        <scheme val="minor"/>
      </rPr>
      <t>- Nombre d’emploi créés.</t>
    </r>
  </si>
  <si>
    <r>
      <rPr>
        <b/>
        <sz val="11"/>
        <color theme="1"/>
        <rFont val="Calibri"/>
        <family val="2"/>
        <scheme val="minor"/>
      </rPr>
      <t>Ambition 1 : Favoriser l’engagement citoyen pour accélérer la transition écologique.</t>
    </r>
    <r>
      <rPr>
        <sz val="11"/>
        <color theme="1"/>
        <rFont val="Calibri"/>
        <family val="2"/>
        <scheme val="minor"/>
      </rPr>
      <t xml:space="preserve">
Défi 3 : Promouvoir des modes de consommation responsables.
Défi 5 : Concilier développement, environnement solidarité.
La culture véhicule des valeurs autour du développement durable, de la solidarité, bien-être social, de l’éducation à l’environnement.
</t>
    </r>
    <r>
      <rPr>
        <b/>
        <sz val="11"/>
        <color theme="1"/>
        <rFont val="Calibri"/>
        <family val="2"/>
        <scheme val="minor"/>
      </rPr>
      <t xml:space="preserve">Ambition 7 : Objectif « zéro déchet » à l’horizon 2030.
</t>
    </r>
    <r>
      <rPr>
        <sz val="11"/>
        <color theme="1"/>
        <rFont val="Calibri"/>
        <family val="2"/>
        <scheme val="minor"/>
      </rPr>
      <t>Défi 1 : Prévenir et réduire la production de nos déchets.
Le GAL soutiendra uniquement des manifestations/évènements où les organisateurs s’engageront à réduire la production de déchets.</t>
    </r>
  </si>
  <si>
    <t>Le Sud Charente souffre d’une économie en perte de vitesse, marquée par des difficultés de recrutement, des emplois peu qualifiés et des difficultés de reprise . La problématique de l’emploi est particulièrement prégnante chez les jeunes, qui se traduit par une évasion vers des territoires plus attractifs. La mobilité constitue également un frein pour accéder aux emplois, mais aussi dans la vie quotidienne. Il est nécessaire de rechercher des dispositifs, des services alternatifs favorisant une mobilité durable et la montée en compétences des salariés</t>
  </si>
  <si>
    <r>
      <rPr>
        <b/>
        <sz val="11"/>
        <color theme="1"/>
        <rFont val="Calibri"/>
        <family val="2"/>
        <scheme val="minor"/>
      </rPr>
      <t xml:space="preserve">Développer les solutions de mobilités et de déplacements alternatifs durables :
</t>
    </r>
    <r>
      <rPr>
        <sz val="11"/>
        <color theme="1"/>
        <rFont val="Calibri"/>
        <family val="2"/>
        <scheme val="minor"/>
      </rPr>
      <t xml:space="preserve">- Equipements pour piste cyclable sur itinéraire touristique (panneaux, vélo électrique, borne recharge, mobilier…).
- Développement de services alternatifs liés à la mobilité (garage solidaire, autopartage…).
</t>
    </r>
    <r>
      <rPr>
        <b/>
        <sz val="11"/>
        <color theme="1"/>
        <rFont val="Calibri"/>
        <family val="2"/>
        <scheme val="minor"/>
      </rPr>
      <t xml:space="preserve">Améliorer l’employabilité des habitants pour répondre aux besoins des entreprises :
</t>
    </r>
    <r>
      <rPr>
        <sz val="11"/>
        <color theme="1"/>
        <rFont val="Calibri"/>
        <family val="2"/>
        <scheme val="minor"/>
      </rPr>
      <t>- Formation locale innovante : chantier école, campus numérique…
- Actions d’animations, de valorisation, de promotion des métiers (ex : symposium de l’artisanat, comité local école entreprise…).</t>
    </r>
  </si>
  <si>
    <t>Les collectivités territoriales et leurs groupements, syndicat mixte, chambres consulaires, associations, entreprises.</t>
  </si>
  <si>
    <t>Les projets éligibles à l’axe 3 du FEDER concernent les territoires urbains en tant qu’autorités organisatrices de la Mobilité (ce qui n’est pas le cas du Sud Charente).
Le GAL veillera à vérifier pour chaque projet lié à la formation son éligibilité à l’axe 4 du FEDER.</t>
  </si>
  <si>
    <r>
      <rPr>
        <b/>
        <sz val="11"/>
        <color theme="1"/>
        <rFont val="Calibri"/>
        <family val="2"/>
        <scheme val="minor"/>
      </rPr>
      <t xml:space="preserve">Indicateurs de réalisation :
</t>
    </r>
    <r>
      <rPr>
        <sz val="11"/>
        <color theme="1"/>
        <rFont val="Calibri"/>
        <family val="2"/>
        <scheme val="minor"/>
      </rPr>
      <t xml:space="preserve">- Nombre de sites aménagés.
- Nombre de nouveaux services.
</t>
    </r>
    <r>
      <rPr>
        <b/>
        <sz val="11"/>
        <color theme="1"/>
        <rFont val="Calibri"/>
        <family val="2"/>
        <scheme val="minor"/>
      </rPr>
      <t>Indicateurs de résultats :</t>
    </r>
    <r>
      <rPr>
        <sz val="11"/>
        <color theme="1"/>
        <rFont val="Calibri"/>
        <family val="2"/>
        <scheme val="minor"/>
      </rPr>
      <t xml:space="preserve">
- Population couverte par les projets.</t>
    </r>
  </si>
  <si>
    <r>
      <rPr>
        <b/>
        <sz val="11"/>
        <color theme="1"/>
        <rFont val="Calibri"/>
        <family val="2"/>
        <scheme val="minor"/>
      </rPr>
      <t xml:space="preserve">Ambition 3 : Accélérer la transition énergétique et écologique des entreprises
</t>
    </r>
    <r>
      <rPr>
        <sz val="11"/>
        <color theme="1"/>
        <rFont val="Calibri"/>
        <family val="2"/>
        <scheme val="minor"/>
      </rPr>
      <t xml:space="preserve">Défi 2 : Replacer l’humain au coeur de la démarche de progrès de l’entreprise.
Les actions proposées participeront à accompagner les entreprises du territoire dans leurs besoins en recrutement.
</t>
    </r>
    <r>
      <rPr>
        <b/>
        <sz val="11"/>
        <color theme="1"/>
        <rFont val="Calibri"/>
        <family val="2"/>
        <scheme val="minor"/>
      </rPr>
      <t xml:space="preserve">Ambition 4 : Développer les mobilités « propres » pour tous
</t>
    </r>
    <r>
      <rPr>
        <sz val="11"/>
        <color theme="1"/>
        <rFont val="Calibri"/>
        <family val="2"/>
        <scheme val="minor"/>
      </rPr>
      <t>Défi 3 : Accompagner le développement des motorisations alternatives
Cette fiche action va permettre de développer les mobilités douces, le co-voiturage, l’autopartage, les solutions alternatives à la voiture…</t>
    </r>
  </si>
  <si>
    <t>Le territoire dispose de ressources naturelles, agricoles, forestières… Leur mobilisation autour de filières locales dynamiques et innovantes offre des perspectives de diversification et de développement pour l’économie du territoire, tout en diminuant ses dépendances externes.</t>
  </si>
  <si>
    <r>
      <rPr>
        <b/>
        <sz val="11"/>
        <color theme="1"/>
        <rFont val="Calibri"/>
        <family val="2"/>
        <scheme val="minor"/>
      </rPr>
      <t xml:space="preserve">Subvention maximum par dossier :
</t>
    </r>
    <r>
      <rPr>
        <sz val="11"/>
        <color theme="1"/>
        <rFont val="Calibri"/>
        <family val="2"/>
        <scheme val="minor"/>
      </rPr>
      <t>- Etude, prestation : 25 000 €
- Aménagement, matériels, équipement : 20 000 €
- Animation : 10 000 €</t>
    </r>
  </si>
  <si>
    <t>Le GAL soutiendra uniquement des projets publics pour les pépinières/tiers lieux agricoles (non éligibles au PCAE).
Les équipements, aménagement forestiers (DFCI), plantations sont du ressort du PSN.</t>
  </si>
  <si>
    <r>
      <rPr>
        <b/>
        <sz val="11"/>
        <color theme="1"/>
        <rFont val="Calibri"/>
        <family val="2"/>
        <scheme val="minor"/>
      </rPr>
      <t xml:space="preserve">Indicateurs de réalisation :
</t>
    </r>
    <r>
      <rPr>
        <sz val="11"/>
        <color theme="1"/>
        <rFont val="Calibri"/>
        <family val="2"/>
        <scheme val="minor"/>
      </rPr>
      <t xml:space="preserve">- Nombre de filières accompagnées
- Nombre de site aménagés/équipés
</t>
    </r>
    <r>
      <rPr>
        <b/>
        <sz val="11"/>
        <color theme="1"/>
        <rFont val="Calibri"/>
        <family val="2"/>
        <scheme val="minor"/>
      </rPr>
      <t>Indicateurs de résultats :</t>
    </r>
    <r>
      <rPr>
        <sz val="11"/>
        <color theme="1"/>
        <rFont val="Calibri"/>
        <family val="2"/>
        <scheme val="minor"/>
      </rPr>
      <t xml:space="preserve">
- Population couverte par les projets.</t>
    </r>
  </si>
  <si>
    <r>
      <rPr>
        <b/>
        <sz val="11"/>
        <color theme="1"/>
        <rFont val="Calibri"/>
        <family val="2"/>
        <scheme val="minor"/>
      </rPr>
      <t xml:space="preserve">Ambition 10 : Préserver les terres agricoles, forestières et naturelles
</t>
    </r>
    <r>
      <rPr>
        <sz val="11"/>
        <color theme="1"/>
        <rFont val="Calibri"/>
        <family val="2"/>
        <scheme val="minor"/>
      </rPr>
      <t xml:space="preserve">Défi 1 : lutter contre l’artificialisation des terres
Défis 3 : conforter la forêt
Cette fiche action va permettre de développer les circuits courts agricoles locaux, les productions respectueuses de l’environnement et l’installation sur des filières peu « gourmandes en foncier » comme le maraichage. L’utilisation et la valorisation du bois locale a pour objectif de développer cette ressource naturelle renouvelable.
</t>
    </r>
  </si>
  <si>
    <t>Le Sud Charente dispose de qualités naturelles et paysagères remarquables, mais certaines menaces pèsent sur les écosystèmes (réchauffement climatique, sécheresse, artificialisations des sols…). L’objectif de cette fiche action est d’accélérer la transition énergétique et environnementale du Sud Charente, lui permettre d’adapter ses activités économiques vers de nouveaux potentiels de développement tout en préservant les qualités du territoire.</t>
  </si>
  <si>
    <t>Sensibilisation à la conservation des milieux naturels, de la forêt, actions contre le réchauffement climatiques, promotion des énergies renouvelables, des pratiques éco responsables des entreprises, des collectivités, des agriculteurs…</t>
  </si>
  <si>
    <r>
      <rPr>
        <b/>
        <sz val="11"/>
        <color theme="1"/>
        <rFont val="Calibri"/>
        <family val="2"/>
        <scheme val="minor"/>
      </rPr>
      <t>Subvention maximum par dossier</t>
    </r>
    <r>
      <rPr>
        <sz val="11"/>
        <color theme="1"/>
        <rFont val="Calibri"/>
        <family val="2"/>
        <scheme val="minor"/>
      </rPr>
      <t xml:space="preserve"> : 10 000 €</t>
    </r>
  </si>
  <si>
    <t>Cette fiche action ne soutient pas de projets d’investissement pour la production d’énergies renouvelables.</t>
  </si>
  <si>
    <r>
      <rPr>
        <b/>
        <sz val="11"/>
        <color theme="1"/>
        <rFont val="Calibri"/>
        <family val="2"/>
        <scheme val="minor"/>
      </rPr>
      <t xml:space="preserve">Indicateurs de réalisation :
</t>
    </r>
    <r>
      <rPr>
        <sz val="11"/>
        <color theme="1"/>
        <rFont val="Calibri"/>
        <family val="2"/>
        <scheme val="minor"/>
      </rPr>
      <t xml:space="preserve">- Nombre d’animation
</t>
    </r>
    <r>
      <rPr>
        <b/>
        <sz val="11"/>
        <color theme="1"/>
        <rFont val="Calibri"/>
        <family val="2"/>
        <scheme val="minor"/>
      </rPr>
      <t>Indicateurs de résultats :</t>
    </r>
    <r>
      <rPr>
        <sz val="11"/>
        <color theme="1"/>
        <rFont val="Calibri"/>
        <family val="2"/>
        <scheme val="minor"/>
      </rPr>
      <t xml:space="preserve">
- Population couverte par les projets.</t>
    </r>
  </si>
  <si>
    <r>
      <rPr>
        <b/>
        <sz val="11"/>
        <color theme="1"/>
        <rFont val="Calibri"/>
        <family val="2"/>
        <scheme val="minor"/>
      </rPr>
      <t xml:space="preserve">Ambition 1 : Favoriser l’engagement citoyen pour accélérer la transition écologique
</t>
    </r>
    <r>
      <rPr>
        <sz val="11"/>
        <color theme="1"/>
        <rFont val="Calibri"/>
        <family val="2"/>
        <scheme val="minor"/>
      </rPr>
      <t>Défis 3 : promouvoir des modes de consommation responsables
Défi 5 : concilier développement, environnement solidarité
Cette fiche action a pour objectifs de sensibiliser les acteurs et décideurs locaux à la sauvegarde de l’environnement, au bien-être social, à la promotion des énergies renouvelables.</t>
    </r>
  </si>
  <si>
    <t>Le Sud Charente a toujours accordé une place à la coopération. Elle permet de saisir de nouvelles opportunités de développement, découvrir de nouvelles méthodes de travail… Le GAL souhaite poursuivre dans cette voie de mutualisation et d’échange.</t>
  </si>
  <si>
    <t>Mise en place d'actions de projets « test ».
Réalisation d’études.
Transfert d’expériences.
- Action de communication, de promotion.</t>
  </si>
  <si>
    <t>A voir selon le projet de coopération mise en œuvre.</t>
  </si>
  <si>
    <r>
      <rPr>
        <b/>
        <sz val="11"/>
        <color theme="1"/>
        <rFont val="Calibri"/>
        <family val="2"/>
        <scheme val="minor"/>
      </rPr>
      <t xml:space="preserve">Indicateurs de réalisation :
</t>
    </r>
    <r>
      <rPr>
        <sz val="11"/>
        <color theme="1"/>
        <rFont val="Calibri"/>
        <family val="2"/>
        <scheme val="minor"/>
      </rPr>
      <t xml:space="preserve">- Nombre de projets
</t>
    </r>
    <r>
      <rPr>
        <b/>
        <sz val="11"/>
        <color theme="1"/>
        <rFont val="Calibri"/>
        <family val="2"/>
        <scheme val="minor"/>
      </rPr>
      <t>Indicateurs de résultats :</t>
    </r>
    <r>
      <rPr>
        <sz val="11"/>
        <color theme="1"/>
        <rFont val="Calibri"/>
        <family val="2"/>
        <scheme val="minor"/>
      </rPr>
      <t xml:space="preserve">
- Population couverte par les projets.</t>
    </r>
  </si>
  <si>
    <t>La mise en oeuvre des stratégies Locales de développement (SLD) requiert des travaux d’ingénierie, d’animation et de gestion. Cette mesure doit soutenir et renforcer les capacités d’ingénierie territoriale des GAL pour faciliter la mise en oeuvre des SLD, l’émergence de projets, le suivi et l’évaluation de la stratégie. Le GAL souhaite poursuivre dans cette voie de mutualisation et d’échange.</t>
  </si>
  <si>
    <t>Animation, gestion, évaluation de la stratégie locale de développement.</t>
  </si>
  <si>
    <t>Structure porteuse du GAL.</t>
  </si>
  <si>
    <t>Région Nouvelle-Aquitaine.</t>
  </si>
  <si>
    <r>
      <t xml:space="preserve">Indicateurs de réalisation :
</t>
    </r>
    <r>
      <rPr>
        <sz val="11"/>
        <color theme="1"/>
        <rFont val="Calibri"/>
        <family val="2"/>
        <scheme val="minor"/>
      </rPr>
      <t>- Nombre de projets aidés.</t>
    </r>
  </si>
  <si>
    <r>
      <rPr>
        <b/>
        <sz val="11"/>
        <color theme="1"/>
        <rFont val="Calibri"/>
        <family val="2"/>
        <scheme val="minor"/>
      </rPr>
      <t xml:space="preserve">Ambition 1 : Favoriser l’engagement citoyen pour accélérer la transition écologique
</t>
    </r>
    <r>
      <rPr>
        <sz val="11"/>
        <color theme="1"/>
        <rFont val="Calibri"/>
        <family val="2"/>
        <scheme val="minor"/>
      </rPr>
      <t xml:space="preserve">Défis 3 : Promouvoir des modes de consommation responsables
Défi 5 : concilier développement, environnement solidarité
</t>
    </r>
    <r>
      <rPr>
        <b/>
        <sz val="11"/>
        <color theme="1"/>
        <rFont val="Calibri"/>
        <family val="2"/>
        <scheme val="minor"/>
      </rPr>
      <t xml:space="preserve">Ambition 4 : Développer les mobilités « propres » pour tous
</t>
    </r>
    <r>
      <rPr>
        <sz val="11"/>
        <color theme="1"/>
        <rFont val="Calibri"/>
        <family val="2"/>
        <scheme val="minor"/>
      </rPr>
      <t xml:space="preserve">Défi 3 : Accompagner le développement des motorisations alternatives
</t>
    </r>
    <r>
      <rPr>
        <b/>
        <sz val="11"/>
        <color theme="1"/>
        <rFont val="Calibri"/>
        <family val="2"/>
        <scheme val="minor"/>
      </rPr>
      <t xml:space="preserve">Ambition 5 : Développer et systématiser un urbanisme durable
</t>
    </r>
    <r>
      <rPr>
        <sz val="11"/>
        <color theme="1"/>
        <rFont val="Calibri"/>
        <family val="2"/>
        <scheme val="minor"/>
      </rPr>
      <t xml:space="preserve">Défi 1 : Développer un urbanisme sobre et ouvert sur la nature
</t>
    </r>
    <r>
      <rPr>
        <b/>
        <sz val="11"/>
        <color theme="1"/>
        <rFont val="Calibri"/>
        <family val="2"/>
        <scheme val="minor"/>
      </rPr>
      <t xml:space="preserve">Ambition 3 : Accélérer la transition énergétique et écologique des entreprises
</t>
    </r>
    <r>
      <rPr>
        <sz val="11"/>
        <color theme="1"/>
        <rFont val="Calibri"/>
        <family val="2"/>
        <scheme val="minor"/>
      </rPr>
      <t xml:space="preserve">Défi 2 : Replacer l’humain au coeur de la démarche de progrès de l’entreprise
</t>
    </r>
    <r>
      <rPr>
        <b/>
        <sz val="11"/>
        <color theme="1"/>
        <rFont val="Calibri"/>
        <family val="2"/>
        <scheme val="minor"/>
      </rPr>
      <t xml:space="preserve">Ambition 7 : Objectif « zéro déchet » à l’horizon 2030
</t>
    </r>
    <r>
      <rPr>
        <sz val="11"/>
        <color theme="1"/>
        <rFont val="Calibri"/>
        <family val="2"/>
        <scheme val="minor"/>
      </rPr>
      <t xml:space="preserve">Défi 1 : Prévenir et réduire la production de nos déchets
</t>
    </r>
    <r>
      <rPr>
        <b/>
        <sz val="11"/>
        <color theme="1"/>
        <rFont val="Calibri"/>
        <family val="2"/>
        <scheme val="minor"/>
      </rPr>
      <t xml:space="preserve">
Ambition 10 : Préserver les terres agricoles, forestières et naturelles
</t>
    </r>
    <r>
      <rPr>
        <sz val="11"/>
        <color theme="1"/>
        <rFont val="Calibri"/>
        <family val="2"/>
        <scheme val="minor"/>
      </rPr>
      <t>Défis 1 : lutter contre l’artificialisation des terres
Défis 3 : conforter la forêt</t>
    </r>
  </si>
  <si>
    <r>
      <t xml:space="preserve">Le Syndicat mixte du Pays Sud Charente a l'expérience de plusieurs programmes LEADER (depuis 1991).
</t>
    </r>
    <r>
      <rPr>
        <i/>
        <sz val="11"/>
        <rFont val="Calibri"/>
        <family val="2"/>
        <scheme val="minor"/>
      </rPr>
      <t>p 56 - 57</t>
    </r>
    <r>
      <rPr>
        <sz val="11"/>
        <rFont val="Calibri"/>
        <family val="2"/>
        <scheme val="minor"/>
      </rPr>
      <t xml:space="preserve">
Des outils de suivi sont mis en place:
- Rédaction d'un PV après chaque réunion et approuvé lors de la séance suivante.
- Des indicateurs de réalisation et de résultats sont renseignés sur chaque fiche action.
- Réalisation de tableaux de bord.
- RAMO annuel.</t>
    </r>
    <r>
      <rPr>
        <b/>
        <sz val="11"/>
        <color rgb="FF0070C0"/>
        <rFont val="Calibri"/>
        <family val="2"/>
        <scheme val="minor"/>
      </rPr>
      <t xml:space="preserve">
</t>
    </r>
    <r>
      <rPr>
        <sz val="11"/>
        <rFont val="Calibri"/>
        <family val="2"/>
        <scheme val="minor"/>
      </rPr>
      <t>S'ajoutent à cela deux évaluation:
- Une tout au long de la programmation, avec un bilan annuel en janvier.
- Une évaluation finale en clotûre de programme.</t>
    </r>
  </si>
  <si>
    <r>
      <t xml:space="preserve">Réalisée en interne.
</t>
    </r>
    <r>
      <rPr>
        <b/>
        <sz val="11"/>
        <rFont val="Calibri"/>
        <family val="2"/>
        <scheme val="minor"/>
      </rPr>
      <t>240 personnes représentant les forces vives publiques et privées du territoire ont été invitées nominativement à la concertation</t>
    </r>
    <r>
      <rPr>
        <sz val="11"/>
        <rFont val="Calibri"/>
        <family val="2"/>
        <scheme val="minor"/>
      </rPr>
      <t xml:space="preserve"> (liste fournie page 6).
Pour établir cette liste, le Pays Sud Charente s’est basé sur les acteurs du GAL actuel, les porteurs de projets connus des différents contrats (Europe et Région), les partenaires des collectivités et les principales structures des différents secteurs de l’économie locale.
L’ensemble des communes et des délégués communautaires ont été conviés aux travaux de réflexion.
La presse locale a relayé la démarche de concertation.
Les agents du Pays et des Communautés de communes ont assuré le travail technique : proposition de la méthode, animation des ateliers…
</t>
    </r>
    <r>
      <rPr>
        <b/>
        <sz val="11"/>
        <rFont val="Calibri"/>
        <family val="2"/>
        <scheme val="minor"/>
      </rPr>
      <t>Les 5 dates clés de la concertation :</t>
    </r>
    <r>
      <rPr>
        <sz val="11"/>
        <rFont val="Calibri"/>
        <family val="2"/>
        <scheme val="minor"/>
      </rPr>
      <t xml:space="preserve">
09/02/2022 : Atelier de concertation 1 " Identifier les enjeux stratégiques qui préparent les actions de demain " - 62 participants → Définition des enjeux.
17/03/2022 : Atelier de concertation 2 " Le passage à l’action. Comment agir pour répondre aux enjeux ? " - 63 participants → Définition des chantiers clés.
06/04/2022 : Présentation et validation de la stratégie globale du territoire par les élus du Sud Charente.
25/04/2022 : Validation de la stratégie pour l'appel à candidature DLAL 2021-2027.
16 et 19/05/2022 : Validation du programme d'actions par le Syndicat Mixte et par les deux EPCI.</t>
    </r>
  </si>
  <si>
    <t>Même périmètre : GAL Sud Charente</t>
  </si>
  <si>
    <r>
      <t xml:space="preserve">Pour élaborer le diagnostic, le territoire s’est appuyé sur les documents récents élaborés par le territoire ou mis dernièrement à sa disposition :
- Région Nouvelle-Aquitaine, Analyse de territoire Sud Charente, Avril-Juin 2021.
- Région Nouvelle-Aquitaine, Enjeux environnementaux Sud Charente, Avril-Juin 2021.
- KPMG, Schéma d’attractivité économique territorial du Sud Charente, février 2021.
- Charentes Tourisme, Schéma de Développement de l’Economie touristique, Avril 2022.
- INSEE, Portrait de territoire, janvier 2022.
Le diagnostic a fait l’objet d’une présentation le 9 février 2022 lors de l’atelier de concertation n°1. Les données « froides » du territoire ont été confrontées aux idées reçues, à la perception des acteurs du développement.
Analyse AFOM réalisée pour les thématiques suivantes :
- Les dynamiques démographiques.
- Les dynamiques économiques.
- Les dynamiques sociales.
- Les dynamiques environnementales.
- Les dynamiques en matière d'aménagement du territoire.
- Les dynamiques en matière de culture - tourisme - patrimoine.
</t>
    </r>
    <r>
      <rPr>
        <b/>
        <sz val="11"/>
        <color theme="1"/>
        <rFont val="Calibri"/>
        <family val="2"/>
        <scheme val="minor"/>
      </rPr>
      <t>L'état des lieux réalisé permet de comprendre  les changements attendus par rapport à la situation de départ. Il permet d'identifier les enjeux du territoire.</t>
    </r>
  </si>
  <si>
    <r>
      <rPr>
        <b/>
        <sz val="11"/>
        <color theme="1"/>
        <rFont val="Calibri"/>
        <family val="2"/>
        <scheme val="minor"/>
      </rPr>
      <t>La stratégie territoriale est élaborée à l'échelle du Pays Sud Charente.</t>
    </r>
    <r>
      <rPr>
        <sz val="11"/>
        <color theme="1"/>
        <rFont val="Calibri"/>
        <family val="2"/>
        <scheme val="minor"/>
      </rPr>
      <t xml:space="preserve">
</t>
    </r>
    <r>
      <rPr>
        <b/>
        <sz val="11"/>
        <color theme="1"/>
        <rFont val="Calibri"/>
        <family val="2"/>
        <scheme val="minor"/>
      </rPr>
      <t>4 enjeux  identifiés :</t>
    </r>
    <r>
      <rPr>
        <sz val="11"/>
        <color theme="1"/>
        <rFont val="Calibri"/>
        <family val="2"/>
        <scheme val="minor"/>
      </rPr>
      <t xml:space="preserve">
- Enjeu 1 : attractivité économique, touristique et résidentielle du territoire.
- Enjeu 2 : Economie durable, développement des entreprises.
- Enjeu 3 : L’amélioration de la qualité de vie des habitants.
- Enjeu 4 : transition énergétique, environnementale.
</t>
    </r>
    <r>
      <rPr>
        <b/>
        <sz val="11"/>
        <color theme="1"/>
        <rFont val="Calibri"/>
        <family val="2"/>
        <scheme val="minor"/>
      </rPr>
      <t xml:space="preserve">qui se déclinent en 3 objectifs prioritaires : </t>
    </r>
    <r>
      <rPr>
        <sz val="11"/>
        <color theme="1"/>
        <rFont val="Calibri"/>
        <family val="2"/>
        <scheme val="minor"/>
      </rPr>
      <t xml:space="preserve">
- Objectif 1 : Accroître l’attractivité résidentielle du territoire pour ancrer de nouvelles populations, vectrices d’économie de proximité.
- Objectif 2 : Accompagner les entreprises à relever les nouveaux défis économiques, sociaux et environnementaux.
- Objectif 3 : Valoriser durablement les ressources locales comme vecteur de développement économique local.
</t>
    </r>
    <r>
      <rPr>
        <b/>
        <sz val="11"/>
        <color theme="1"/>
        <rFont val="Calibri"/>
        <family val="2"/>
        <scheme val="minor"/>
      </rPr>
      <t>Les objectifs sont cohérents au regard des enjeux identifiés.</t>
    </r>
  </si>
  <si>
    <r>
      <rPr>
        <i/>
        <sz val="11"/>
        <color theme="1"/>
        <rFont val="Calibri"/>
        <family val="2"/>
        <scheme val="minor"/>
      </rPr>
      <t xml:space="preserve">p 3 </t>
    </r>
    <r>
      <rPr>
        <sz val="11"/>
        <color theme="1"/>
        <rFont val="Calibri"/>
        <family val="2"/>
        <scheme val="minor"/>
      </rPr>
      <t xml:space="preserve">
</t>
    </r>
    <r>
      <rPr>
        <b/>
        <sz val="11"/>
        <color theme="1"/>
        <rFont val="Calibri"/>
        <family val="2"/>
        <scheme val="minor"/>
      </rPr>
      <t>2 EPCI couverts par la mesure LEADER : 
- Communauté de communes des 4B Sud Charente.
- Communauté de communes Lavalette-Tude-Dronne</t>
    </r>
    <r>
      <rPr>
        <sz val="11"/>
        <color theme="1"/>
        <rFont val="Calibri"/>
        <family val="2"/>
        <scheme val="minor"/>
      </rPr>
      <t xml:space="preserve">.
Le territoire couvert ne comporte pas de commune de + de 25 000 habitants.
</t>
    </r>
    <r>
      <rPr>
        <b/>
        <sz val="11"/>
        <rFont val="Calibri"/>
        <family val="2"/>
        <scheme val="minor"/>
      </rPr>
      <t>Le territoire est exclusivement rural.</t>
    </r>
    <r>
      <rPr>
        <sz val="11"/>
        <rFont val="Calibri"/>
        <family val="2"/>
        <scheme val="minor"/>
      </rPr>
      <t xml:space="preserve">
Sa population est de 38 899 habitants.</t>
    </r>
  </si>
  <si>
    <r>
      <rPr>
        <i/>
        <sz val="11"/>
        <rFont val="Calibri"/>
        <family val="2"/>
        <scheme val="minor"/>
      </rPr>
      <t>p 41 :</t>
    </r>
    <r>
      <rPr>
        <b/>
        <sz val="11"/>
        <color rgb="FF0070C0"/>
        <rFont val="Calibri"/>
        <family val="2"/>
        <scheme val="minor"/>
      </rPr>
      <t xml:space="preserve">
</t>
    </r>
    <r>
      <rPr>
        <b/>
        <sz val="11"/>
        <rFont val="Calibri"/>
        <family val="2"/>
        <scheme val="minor"/>
      </rPr>
      <t>Le</t>
    </r>
    <r>
      <rPr>
        <b/>
        <sz val="11"/>
        <color theme="1"/>
        <rFont val="Calibri"/>
        <family val="2"/>
        <scheme val="minor"/>
      </rPr>
      <t>s 11 ambitions de la feuille de route Néo Terra de la Région Nouvelle-Aquitaine sont prises en compte dans les objectifs prioritaires du GAL.</t>
    </r>
    <r>
      <rPr>
        <sz val="11"/>
        <rFont val="Calibri"/>
        <family val="2"/>
        <scheme val="minor"/>
      </rPr>
      <t xml:space="preserve"> Chaque objectif opérationnel est rattaché a minima à l'une des 11 ambitions.  Les fiches actions détaillent de façon précise la contribution Néo Terra.</t>
    </r>
  </si>
  <si>
    <t>Si regroupement des FA 1.2 et 1.3 dans une seule fiche action, la maquette financière devra évoluer.</t>
  </si>
  <si>
    <r>
      <t xml:space="preserve">Implications des chargés de mission thématiques des CdC.
</t>
    </r>
    <r>
      <rPr>
        <i/>
        <sz val="11"/>
        <color theme="1"/>
        <rFont val="Calibri"/>
        <family val="2"/>
        <scheme val="minor"/>
      </rPr>
      <t>Plan de communication détaillé p 56 :</t>
    </r>
    <r>
      <rPr>
        <sz val="11"/>
        <color theme="1"/>
        <rFont val="Calibri"/>
        <family val="2"/>
        <scheme val="minor"/>
      </rPr>
      <t xml:space="preserve">
- Faire un point sur l’état d’avancement du programme dans le livret du comité syndical du Pays (4 par an
et adressé à toutes les communes).
- Réaliser un bilan annuel sur le programme.
- Organiser deux ou trois conférences de presse étalées pendant le programme.
- Faire des visites de projets soutenus en amont des comités de programmation.
- Organiser un circuit de visites des projets emblématiques en fin de programmation.
</t>
    </r>
  </si>
  <si>
    <r>
      <t xml:space="preserve">Implications des chargés de mission thématiques des CdC.
L'association des partenaires est des collectivités se fait au travers des comités de sélection dont la composition représente la diversité des acteurs impliqués dans la stratégie.
</t>
    </r>
    <r>
      <rPr>
        <i/>
        <sz val="11"/>
        <color theme="1"/>
        <rFont val="Calibri"/>
        <family val="2"/>
        <scheme val="minor"/>
      </rPr>
      <t>Plan de communication détaillé p 56 :</t>
    </r>
    <r>
      <rPr>
        <sz val="11"/>
        <color theme="1"/>
        <rFont val="Calibri"/>
        <family val="2"/>
        <scheme val="minor"/>
      </rPr>
      <t xml:space="preserve">
- Faire un point sur l’état d’avancement du programme dans le livret du comité syndical du Pays (4 par an
et adressé à toutes les communes).
- Réaliser un bilan annuel sur le programme.
- Organiser deux ou trois conférences de presse étalées pendant le programme.
- Faire des visites de projets soutenus en amont des comités de programmation.
- Organiser un circuit de visites des projets emblématiques en fin de programmation.
</t>
    </r>
  </si>
  <si>
    <r>
      <rPr>
        <b/>
        <sz val="11"/>
        <color theme="1"/>
        <rFont val="Calibri"/>
        <family val="2"/>
        <scheme val="minor"/>
      </rPr>
      <t>1 ETP au sein de la structure porteuse dédiée à l'animation du DLAL :</t>
    </r>
    <r>
      <rPr>
        <sz val="11"/>
        <color theme="1"/>
        <rFont val="Calibri"/>
        <family val="2"/>
        <scheme val="minor"/>
      </rPr>
      <t xml:space="preserve">
- 0.5 ETP pour l’animation (l’animateur des politiques contractuelles),
- 0.5 ETP pour la gestion (la secrétaire comptable).
L’ingénierie du Pays Sud Charente étant réduite, le GAL s’appuiera sur les chargés de mission thématiques des Communautés de communes pour communiquer sur le programme et accompagner les porteurs de projets.  Les relations étant très étroites entre le Pays Sud Charente et ses deux CdC, les EPCI ne solliciteront pas l’enveloppe « ingénierie » du GAL. La mobilisation financière est donc à hauteur d’1 ETP, mais en réalité, l’ingénierie totale dédiée à ce programme est largement supérieure si l’on compte les collaborations des deux EPCI.
</t>
    </r>
    <r>
      <rPr>
        <b/>
        <sz val="11"/>
        <color theme="1"/>
        <rFont val="Calibri"/>
        <family val="2"/>
        <scheme val="minor"/>
      </rPr>
      <t xml:space="preserve">Les moyens dédiés à l'animation, avec un financement LEADER, sont inférieurs aux attentes d el'AG :  </t>
    </r>
    <r>
      <rPr>
        <b/>
        <sz val="11"/>
        <rFont val="Calibri"/>
        <family val="2"/>
        <scheme val="minor"/>
      </rPr>
      <t>1 ETP proposé pour 1,5 ETP conseillé dans l'AAC. Toutefois,  d'autres ETP thématiques seront mobilisés dans les communautés communes pour lesquels il n'y aura pas de sollicitation de fonds européens.</t>
    </r>
    <r>
      <rPr>
        <sz val="11"/>
        <color theme="1"/>
        <rFont val="Calibri"/>
        <family val="2"/>
        <scheme val="minor"/>
      </rPr>
      <t xml:space="preserve">
</t>
    </r>
    <r>
      <rPr>
        <sz val="11"/>
        <rFont val="Calibri"/>
        <family val="2"/>
        <scheme val="minor"/>
      </rPr>
      <t>Les relations entre ces différents acteurs sont définies, ainsi que les missions de chacun.</t>
    </r>
    <r>
      <rPr>
        <sz val="11"/>
        <color theme="1"/>
        <rFont val="Calibri"/>
        <family val="2"/>
        <scheme val="minor"/>
      </rPr>
      <t xml:space="preserve">
</t>
    </r>
  </si>
  <si>
    <t>Comment le SRDEII et le SRADDET ont-ils été pris en compte dans l'élaboration de la stratégie?</t>
  </si>
  <si>
    <r>
      <rPr>
        <i/>
        <sz val="11"/>
        <color theme="1"/>
        <rFont val="Calibri"/>
        <family val="2"/>
        <scheme val="minor"/>
      </rPr>
      <t>p 40 : Les synergies avec les autres politiques publiques.</t>
    </r>
    <r>
      <rPr>
        <sz val="11"/>
        <color theme="1"/>
        <rFont val="Calibri"/>
        <family val="2"/>
        <scheme val="minor"/>
      </rPr>
      <t xml:space="preserve">
Le périmètre du Syndicat mixte du Pays Sud Charente, structure porteuse du GAL est aussi celui :
- Du contrat régional de développement et de transitions. Leur calendrier étant commun, il bénéficie de la même stratégie.
- Du Contrat Local de Santé signé porté par l’Etat (Agence Régional de Santé) et co-signés par la Région,
le Département et les deux EPCI du Sud Charente.
- Du schéma d’attractivité économique territorial.
- Du schéma de Développement de l’Economie Touristique (SDET).
L’écriture de la stratégie et les actions éligibles prennent en compte les objectifs et programme d’actions de ces documents cadres. Les animateurs de ces contrats ont participé activement à l’écriture de cette candidature.
Les deux EPCI étant partie prenante dans l’élaboration et l’animation de la stratégie, elle est donc cohérente avec les démarches initiées à leur échelle :
- Les Contrat de Relance et de Transition Ecologique.
- Les PLUi.
- Les </t>
    </r>
    <r>
      <rPr>
        <sz val="11"/>
        <rFont val="Calibri"/>
        <family val="2"/>
        <scheme val="minor"/>
      </rPr>
      <t xml:space="preserve">contrats TEPOS (approche Territoires à énergie positive) avec l’ADEME (Cdc 4B Sud Charente).
- Les politiques de revitalisation des centres-bourgs (Petites villes de demain, et AMI régional revitalisation).
Les stratégies régionales (SRDEII et SRADDET) ne sont pas évoquées.
</t>
    </r>
    <r>
      <rPr>
        <b/>
        <sz val="11"/>
        <color rgb="FF0070C0"/>
        <rFont val="Calibri"/>
        <family val="2"/>
        <scheme val="minor"/>
      </rPr>
      <t xml:space="preserve"> </t>
    </r>
    <r>
      <rPr>
        <sz val="11"/>
        <rFont val="Calibri"/>
        <family val="2"/>
        <scheme val="minor"/>
      </rPr>
      <t xml:space="preserve">
Pas de SCOT en Sud Charente.</t>
    </r>
  </si>
  <si>
    <t xml:space="preserve">
La distinction entre"événement culturel structurant" (FA1.3) et "programmations/Saisons culturelles" (FA1.2) est tenue. Pouvez-vous préciser ?
Ne pourrait-on pas regrouper les FA 1.2 et 1.3 car ligne de partage difficile à apprécier du fait qu'il s'agit du même type d'actions ?  
</t>
  </si>
  <si>
    <r>
      <rPr>
        <b/>
        <sz val="11"/>
        <color theme="1"/>
        <rFont val="Calibri"/>
        <family val="2"/>
        <scheme val="minor"/>
      </rPr>
      <t xml:space="preserve">Logigramme de stratégie de territoire en fiche actions </t>
    </r>
    <r>
      <rPr>
        <i/>
        <sz val="11"/>
        <color theme="1"/>
        <rFont val="Calibri"/>
        <family val="2"/>
        <scheme val="minor"/>
      </rPr>
      <t>p 37</t>
    </r>
    <r>
      <rPr>
        <b/>
        <sz val="11"/>
        <color theme="1"/>
        <rFont val="Calibri"/>
        <family val="2"/>
        <scheme val="minor"/>
      </rPr>
      <t xml:space="preserve">
Objectif 1 : Accroître l’attractivité résidentielle du territoire pour ancrer de nouvelles populations, vectrices d’économie de proximité.</t>
    </r>
    <r>
      <rPr>
        <sz val="11"/>
        <color theme="1"/>
        <rFont val="Calibri"/>
        <family val="2"/>
        <scheme val="minor"/>
      </rPr>
      <t xml:space="preserve">
</t>
    </r>
    <r>
      <rPr>
        <sz val="11"/>
        <color theme="1"/>
        <rFont val="Calibri"/>
        <family val="2"/>
      </rPr>
      <t>→ FA 1.1 : Proposer une offre immobilière adaptée aux nouveaux usages pour développer le commerce et les nouvelles formes de travail.</t>
    </r>
    <r>
      <rPr>
        <b/>
        <sz val="11"/>
        <color rgb="FF00B050"/>
        <rFont val="Calibri"/>
        <family val="2"/>
      </rPr>
      <t xml:space="preserve"> OS 5</t>
    </r>
    <r>
      <rPr>
        <sz val="11"/>
        <color theme="1"/>
        <rFont val="Calibri"/>
        <family val="2"/>
      </rPr>
      <t xml:space="preserve">
</t>
    </r>
    <r>
      <rPr>
        <b/>
        <sz val="11"/>
        <color theme="1"/>
        <rFont val="Calibri"/>
        <family val="2"/>
      </rPr>
      <t>Objectif 1 : Accroître l’attractivité résidentielle du territoire pour ancrer de nouvelles populations, vectrices d’économie de proximité et Objectif 3 : Valoriser durablement les ressources locales comme vecteur de développement économique local.</t>
    </r>
    <r>
      <rPr>
        <sz val="11"/>
        <color theme="1"/>
        <rFont val="Calibri"/>
        <family val="2"/>
      </rPr>
      <t xml:space="preserve">
→ FA 1.2 : Développer l’offre culturelle et touristique. </t>
    </r>
    <r>
      <rPr>
        <b/>
        <sz val="11"/>
        <color rgb="FF00B050"/>
        <rFont val="Calibri"/>
        <family val="2"/>
      </rPr>
      <t>OS 5</t>
    </r>
    <r>
      <rPr>
        <sz val="11"/>
        <color theme="1"/>
        <rFont val="Calibri"/>
        <family val="2"/>
      </rPr>
      <t xml:space="preserve">
→ FA 1.3 : Soutenir les évènements structurants. </t>
    </r>
    <r>
      <rPr>
        <b/>
        <sz val="11"/>
        <color rgb="FF00B050"/>
        <rFont val="Calibri"/>
        <family val="2"/>
      </rPr>
      <t>LEADER</t>
    </r>
    <r>
      <rPr>
        <sz val="11"/>
        <color theme="1"/>
        <rFont val="Calibri"/>
        <family val="2"/>
      </rPr>
      <t xml:space="preserve">
</t>
    </r>
    <r>
      <rPr>
        <b/>
        <sz val="11"/>
        <color theme="1"/>
        <rFont val="Calibri"/>
        <family val="2"/>
      </rPr>
      <t xml:space="preserve">Objectif 2 : Accompagner les entreprises à relever les nouveaux défis économiques, sociaux et environnementaux et Objectif 1 : Accroître l’attractivité résidentielle du territoire pour ancrer de nouvelles populations, vectrices d’économie de proximité pour la partie mobilité.
</t>
    </r>
    <r>
      <rPr>
        <sz val="11"/>
        <color theme="1"/>
        <rFont val="Calibri"/>
        <family val="2"/>
      </rPr>
      <t xml:space="preserve">→ FA 2.1 : Améliorer la mobilité et l’employabilité des habitants.  </t>
    </r>
    <r>
      <rPr>
        <b/>
        <sz val="11"/>
        <color rgb="FF00B050"/>
        <rFont val="Calibri"/>
        <family val="2"/>
      </rPr>
      <t>LEADER</t>
    </r>
    <r>
      <rPr>
        <sz val="11"/>
        <color theme="1"/>
        <rFont val="Calibri"/>
        <family val="2"/>
      </rPr>
      <t xml:space="preserve">
</t>
    </r>
    <r>
      <rPr>
        <b/>
        <sz val="11"/>
        <color theme="1"/>
        <rFont val="Calibri"/>
        <family val="2"/>
      </rPr>
      <t xml:space="preserve">Objectif 3 : Valoriser durablement les ressources locales comme vecteur de développement économique local.
</t>
    </r>
    <r>
      <rPr>
        <sz val="11"/>
        <color theme="1"/>
        <rFont val="Calibri"/>
        <family val="2"/>
      </rPr>
      <t xml:space="preserve">→ FA 3.1 : Donner de la valeur ajoutée aux filières et ressources économiques locales. </t>
    </r>
    <r>
      <rPr>
        <b/>
        <sz val="11"/>
        <color rgb="FF00B050"/>
        <rFont val="Calibri"/>
        <family val="2"/>
      </rPr>
      <t xml:space="preserve"> LEADER</t>
    </r>
    <r>
      <rPr>
        <sz val="11"/>
        <color theme="1"/>
        <rFont val="Calibri"/>
        <family val="2"/>
      </rPr>
      <t xml:space="preserve">
→ FA 3.2 : Accélérer la transition énergétique et écologique. </t>
    </r>
    <r>
      <rPr>
        <b/>
        <sz val="11"/>
        <color rgb="FF00B050"/>
        <rFont val="Calibri"/>
        <family val="2"/>
      </rPr>
      <t xml:space="preserve"> LEADER</t>
    </r>
    <r>
      <rPr>
        <sz val="11"/>
        <color theme="1"/>
        <rFont val="Calibri"/>
        <family val="2"/>
      </rPr>
      <t xml:space="preserve">
</t>
    </r>
    <r>
      <rPr>
        <b/>
        <sz val="11"/>
        <color theme="1"/>
        <rFont val="Calibri"/>
        <family val="2"/>
      </rPr>
      <t>Objectifs 1 - 2 - 3</t>
    </r>
    <r>
      <rPr>
        <sz val="11"/>
        <color theme="1"/>
        <rFont val="Calibri"/>
        <family val="2"/>
      </rPr>
      <t xml:space="preserve">
→ FA 4 : Coopération interterritoriale et transnationale.  </t>
    </r>
    <r>
      <rPr>
        <b/>
        <sz val="11"/>
        <color rgb="FF00B050"/>
        <rFont val="Calibri"/>
        <family val="2"/>
      </rPr>
      <t>LEADER</t>
    </r>
    <r>
      <rPr>
        <sz val="11"/>
        <color theme="1"/>
        <rFont val="Calibri"/>
        <family val="2"/>
      </rPr>
      <t xml:space="preserve">
→ FA 5 : Animation, gestion et évaluation du programme.  </t>
    </r>
    <r>
      <rPr>
        <b/>
        <sz val="11"/>
        <color rgb="FF00B050"/>
        <rFont val="Calibri"/>
        <family val="2"/>
      </rPr>
      <t xml:space="preserve">LEADER
</t>
    </r>
    <r>
      <rPr>
        <b/>
        <sz val="11"/>
        <rFont val="Calibri"/>
        <family val="2"/>
      </rPr>
      <t>Le document de candidature expose avec cohérence le lien entre le diagnostic, les objectifs prioritaires, et le plan d'actions.</t>
    </r>
    <r>
      <rPr>
        <b/>
        <sz val="11"/>
        <color rgb="FF00B050"/>
        <rFont val="Calibri"/>
        <family val="2"/>
      </rPr>
      <t xml:space="preserve">
</t>
    </r>
    <r>
      <rPr>
        <b/>
        <sz val="11"/>
        <rFont val="Calibri"/>
        <family val="2"/>
      </rPr>
      <t xml:space="preserve">
Les objectifs des fiches action ciblées sur un financement FEDER  s'inscrivent bien dans le socle des priorités fixées par l'OS 5.2.
Les fiches actions sont conformes au formalisme demandé dans l'AAC. Ajout des modalités d'atribution de la subvention </t>
    </r>
    <r>
      <rPr>
        <sz val="11"/>
        <rFont val="Calibri"/>
        <family val="2"/>
      </rPr>
      <t xml:space="preserve">(exemple : subvention maximum par dossier : 10 000 €). La mise en place de subventions maximum par dossier risque d'avoir pour conséquence un nombre important de dosssiers.
La distinction entre"événement culturel structurant" (FA1.3) et "programmations/Saisons culturelles" (FA1.2) est tenue.
 Le descriptif synthétique entre les 2 fiches action est identique. 
</t>
    </r>
  </si>
  <si>
    <r>
      <t xml:space="preserve">L'intégralité de la maquette à disposition du GAL est mobilisée dans son plan de financement prévisionnel.
1 fiche action = 1 fonds.
</t>
    </r>
    <r>
      <rPr>
        <sz val="11"/>
        <rFont val="Calibri"/>
        <family val="2"/>
        <scheme val="minor"/>
      </rPr>
      <t>Seules les problématiques rurales concernent le territoire.</t>
    </r>
    <r>
      <rPr>
        <sz val="11"/>
        <color theme="1"/>
        <rFont val="Calibri"/>
        <family val="2"/>
        <scheme val="minor"/>
      </rPr>
      <t xml:space="preserve">
</t>
    </r>
    <r>
      <rPr>
        <b/>
        <sz val="11"/>
        <color theme="1"/>
        <rFont val="Calibri"/>
        <family val="2"/>
        <scheme val="minor"/>
      </rPr>
      <t>Lignes de partage claires sauf entre les FA 1.2 et 1.3</t>
    </r>
    <r>
      <rPr>
        <sz val="11"/>
        <color theme="1"/>
        <rFont val="Calibri"/>
        <family val="2"/>
        <scheme val="minor"/>
      </rPr>
      <t xml:space="preserve">.
</t>
    </r>
  </si>
  <si>
    <t>Le Syndicat mixte du Pays Sud Charente a l'expérience de plusieurs programmes LEADER (depuis 1991).
Les statuts sont bien fournis, ainsi que l'arrêté préfectoral.</t>
  </si>
  <si>
    <r>
      <t xml:space="preserve">
</t>
    </r>
    <r>
      <rPr>
        <b/>
        <sz val="11"/>
        <rFont val="Calibri"/>
        <family val="2"/>
        <scheme val="minor"/>
      </rPr>
      <t/>
    </r>
  </si>
  <si>
    <r>
      <rPr>
        <b/>
        <sz val="11"/>
        <rFont val="Calibri"/>
        <family val="2"/>
        <scheme val="minor"/>
      </rPr>
      <t xml:space="preserve">Proposer une offre culturelle de qualité :
</t>
    </r>
    <r>
      <rPr>
        <sz val="11"/>
        <rFont val="Calibri"/>
        <family val="2"/>
        <scheme val="minor"/>
      </rPr>
      <t xml:space="preserve">- Les saisons et programmations culturelles communautaires.
- Nouveaux équipements de lieux culturels, achats de matériels mutualisés pour de la programmation culturelle.
</t>
    </r>
    <r>
      <rPr>
        <b/>
        <sz val="11"/>
        <rFont val="Calibri"/>
        <family val="2"/>
        <scheme val="minor"/>
      </rPr>
      <t xml:space="preserve">Développer et adapter l’offre touristique :
</t>
    </r>
    <r>
      <rPr>
        <sz val="11"/>
        <rFont val="Calibri"/>
        <family val="2"/>
        <scheme val="minor"/>
      </rPr>
      <t>- Création, modernisation d’hébergements collectifs (minimum 20 couchages et classement 3 étoiles).
- Adaptation, développement des sites touristiques vers le tourisme durable.
- Mise en tourisme de sites non exploités.
- Mise en réseau de sites touristiques (routes thématiques, pass, animation…).
- Action de communication, de promotion, de valorisation territoriale.</t>
    </r>
  </si>
  <si>
    <t>Les collectivités territoriales et leurs groupements, syndicat mixte, chambres consulaires, associations, entreprises, personne physique</t>
  </si>
  <si>
    <t>Les investissements concernant les énergies renouvelables concerneront l’axe 2 du FEDER (mesure 2.2).
Les évènements culturels, hors saison communautaire, sont éligibles au LEADER (fiche action 1.3)</t>
  </si>
  <si>
    <r>
      <rPr>
        <b/>
        <sz val="11"/>
        <rFont val="Calibri"/>
        <family val="2"/>
        <scheme val="minor"/>
      </rPr>
      <t>Subvention maximum par dossier :</t>
    </r>
    <r>
      <rPr>
        <sz val="11"/>
        <rFont val="Calibri"/>
        <family val="2"/>
        <scheme val="minor"/>
      </rPr>
      <t xml:space="preserve">
- Saisons culturelles communautaire : 20 000 €
- Programmation culturelle communautaire : 15 000 €.
- Equipements lieux culturels : 50 000 €.
- Equipements mutualisés : 15 000 €.
- Hébergements touristiques collectifs : 80 000 €.
- Equipement, aménagement de site touristique : 50 000 €.
- Mise en réseau de sites touristiques : 20 000 €.
- Promotion, communication : 20 000 €.</t>
    </r>
  </si>
  <si>
    <r>
      <rPr>
        <b/>
        <sz val="11"/>
        <rFont val="Calibri"/>
        <family val="2"/>
        <scheme val="minor"/>
      </rPr>
      <t>Subvention maximum par dossier :</t>
    </r>
    <r>
      <rPr>
        <sz val="11"/>
        <rFont val="Calibri"/>
        <family val="2"/>
        <scheme val="minor"/>
      </rPr>
      <t xml:space="preserve">
- Equipements : 30 000 €
- Animation, formation : 10 000 €
Les dépenses d’ingénierie pour la mise en oeuvre des projets sont limitées à 20 % des autres dépenses éligibles.</t>
    </r>
  </si>
  <si>
    <r>
      <rPr>
        <b/>
        <sz val="11"/>
        <rFont val="Calibri"/>
        <family val="2"/>
        <scheme val="minor"/>
      </rPr>
      <t xml:space="preserve">Donner de la valeur ajoutée aux filières et ressources économiques locales :
</t>
    </r>
    <r>
      <rPr>
        <sz val="11"/>
        <rFont val="Calibri"/>
        <family val="2"/>
        <scheme val="minor"/>
      </rPr>
      <t>- Animation, émergence et structuration de filières du schéma d’attractivité économique du Sud-Charente.
- Actions de mise en oeuvre du Plan Alimentaire Territorial.
- Matériels de cuisines scolaires pour des unités transformant des produits locaux.
- Aménagement, équipement d’espaces-tests, de pépinières, tiers-lieux agricoles.
- Promotion sur l’usage du bois local : animation, communication, chantier test…</t>
    </r>
  </si>
  <si>
    <r>
      <rPr>
        <b/>
        <sz val="11"/>
        <color theme="1"/>
        <rFont val="Calibri"/>
        <family val="2"/>
        <scheme val="minor"/>
      </rPr>
      <t>Le territoire Sud Charente est classé par la Région Nouvelle-Aquitaine "100 % rural".</t>
    </r>
    <r>
      <rPr>
        <sz val="11"/>
        <color theme="1"/>
        <rFont val="Calibri"/>
        <family val="2"/>
        <scheme val="minor"/>
      </rPr>
      <t xml:space="preserve"> L'intégralité de son périmètre est donc couverte par la mesure LEADER.
</t>
    </r>
    <r>
      <rPr>
        <u/>
        <sz val="11"/>
        <color rgb="FF0070C0"/>
        <rFont val="Calibri"/>
        <family val="2"/>
        <scheme val="minor"/>
      </rPr>
      <t xml:space="preserve">https://territoires.nouvelle-aquitaine.fr/documents-strategiques/diagnostic-territorial-du-sud-charente
</t>
    </r>
    <r>
      <rPr>
        <sz val="11"/>
        <rFont val="Calibri"/>
        <family val="2"/>
        <scheme val="minor"/>
      </rPr>
      <t>Pas de disposition particulière pour un fléchage rural ou urbain.</t>
    </r>
  </si>
  <si>
    <r>
      <rPr>
        <i/>
        <sz val="11"/>
        <color theme="1"/>
        <rFont val="Calibri"/>
        <family val="2"/>
        <scheme val="minor"/>
      </rPr>
      <t xml:space="preserve">p 38 : un chapître est consacré à l'innovation qui se décline en 3 aspects :
</t>
    </r>
    <r>
      <rPr>
        <sz val="11"/>
        <color theme="1"/>
        <rFont val="Calibri"/>
        <family val="2"/>
        <scheme val="minor"/>
      </rPr>
      <t>- méthode de concertation
- nouveaux secteurs d'intervention
- nouvelle animation du GAL</t>
    </r>
    <r>
      <rPr>
        <i/>
        <sz val="11"/>
        <color theme="1"/>
        <rFont val="Calibri"/>
        <family val="2"/>
        <scheme val="minor"/>
      </rPr>
      <t xml:space="preserve">
p 39 : Travail en réseau </t>
    </r>
    <r>
      <rPr>
        <sz val="11"/>
        <color theme="1"/>
        <rFont val="Calibri"/>
        <family val="2"/>
        <scheme val="minor"/>
      </rPr>
      <t xml:space="preserve">
- niveau local.
- niveau départemental et et régional.
- niveau national et européen. 
</t>
    </r>
    <r>
      <rPr>
        <i/>
        <sz val="11"/>
        <color theme="1"/>
        <rFont val="Calibri"/>
        <family val="2"/>
        <scheme val="minor"/>
      </rPr>
      <t>P 40 :</t>
    </r>
    <r>
      <rPr>
        <sz val="11"/>
        <color theme="1"/>
        <rFont val="Calibri"/>
        <family val="2"/>
        <scheme val="minor"/>
      </rPr>
      <t xml:space="preserve">
Thèmes identifiés pour les projets de coopération : numérique, énergie renouvelable, forêt et jardins.
</t>
    </r>
    <r>
      <rPr>
        <sz val="11"/>
        <rFont val="Calibri"/>
        <family val="2"/>
        <scheme val="minor"/>
      </rPr>
      <t>La fiche action 4 est dédiée à la coopération interterritoriale et transnationale. 20 000€ au titre du LEADER  y sont affectés.</t>
    </r>
    <r>
      <rPr>
        <b/>
        <sz val="11"/>
        <color rgb="FF0070C0"/>
        <rFont val="Calibri"/>
        <family val="2"/>
        <scheme val="minor"/>
      </rPr>
      <t xml:space="preserve">
</t>
    </r>
  </si>
  <si>
    <t>Etayer comment le GAL accompagnera  les porteurs de projet (émergence du projet, montage du dossier, suivi de réalisation de l'opération, …).</t>
  </si>
  <si>
    <r>
      <t xml:space="preserve">Composition du Comité de programmation : 29 membres
- pour le collège public : 12 membres.
- pour le collège privé : 17 membres (59 %) avec identification de 4 groupes d'intérêt (Economie Formation Revitalisation / Agriculture bois - forêt - Energie renouvelable / Culture Tourisle Patrimoine / Numérique Mobilité Social).
</t>
    </r>
    <r>
      <rPr>
        <b/>
        <sz val="11"/>
        <color theme="1"/>
        <rFont val="Calibri"/>
        <family val="2"/>
        <scheme val="minor"/>
      </rPr>
      <t>Le scénario proposé est celui du triple quorum :</t>
    </r>
    <r>
      <rPr>
        <sz val="11"/>
        <color theme="1"/>
        <rFont val="Calibri"/>
        <family val="2"/>
        <scheme val="minor"/>
      </rPr>
      <t xml:space="preserve">
</t>
    </r>
    <r>
      <rPr>
        <b/>
        <sz val="11"/>
        <color theme="1"/>
        <rFont val="Calibri"/>
        <family val="2"/>
        <scheme val="minor"/>
      </rPr>
      <t>- 1er quorum : + 50 % de présents</t>
    </r>
    <r>
      <rPr>
        <sz val="11"/>
        <color theme="1"/>
        <rFont val="Calibri"/>
        <family val="2"/>
        <scheme val="minor"/>
      </rPr>
      <t xml:space="preserve">
Illustration pour le GAL : L’instance de sélection est composée de 29 membres. 15 doivent être présents à minima 
</t>
    </r>
    <r>
      <rPr>
        <b/>
        <sz val="11"/>
        <color theme="1"/>
        <rFont val="Calibri"/>
        <family val="2"/>
        <scheme val="minor"/>
      </rPr>
      <t>- 2ième quorum : + 50 % privé</t>
    </r>
    <r>
      <rPr>
        <sz val="11"/>
        <color theme="1"/>
        <rFont val="Calibri"/>
        <family val="2"/>
        <scheme val="minor"/>
      </rPr>
      <t xml:space="preserve">
Illustration pour le GAL : l’instance de sélection est composée de 29 membres dont 17 représentent le secteur privé. A chaque réunion, le collège privé devra comporter plus de présents que le collège public
</t>
    </r>
    <r>
      <rPr>
        <b/>
        <sz val="11"/>
        <color theme="1"/>
        <rFont val="Calibri"/>
        <family val="2"/>
        <scheme val="minor"/>
      </rPr>
      <t>- 3ième quorum : au-moins 2 sous-groupes privés identifiés</t>
    </r>
    <r>
      <rPr>
        <sz val="11"/>
        <color theme="1"/>
        <rFont val="Calibri"/>
        <family val="2"/>
        <scheme val="minor"/>
      </rPr>
      <t xml:space="preserve">
Illustration pour le GAL : le collège privé du GAL représente une pluralité d’acteurs que l’on peut diviser en 4 sous-groupes selon leurs champs d’intervention :
· Economie/formation/revitalisation
· Agriculture/bois-forêt/énergie renouvelable 
. Culture/tourisme/patrimoine
· Numérique/mobilité/social
Le groupe privé proposé ne peut être considéré comme un unique groupe d’intérêt.
Avant chaque début de réunion, cette triple vérification sera effectuée.
Le Département de la Charente est bien présent dans dans les membres publics avec une voix déibérative.
La Région fait partie du groupe des partenaires associés sans voix délibérative.
</t>
    </r>
    <r>
      <rPr>
        <sz val="11"/>
        <rFont val="Calibri"/>
        <family val="2"/>
        <scheme val="minor"/>
      </rPr>
      <t xml:space="preserve">
Il n'est pas prévu de suppléants.</t>
    </r>
  </si>
  <si>
    <r>
      <t xml:space="preserve">Pour la gouvernance et notamment pour le 3ème quorum, </t>
    </r>
    <r>
      <rPr>
        <sz val="11"/>
        <rFont val="Calibri"/>
        <family val="2"/>
        <scheme val="minor"/>
      </rPr>
      <t>préciser comment assurer qu’aucun des 4 groupes d’intérêt ne soit majoritaire pour la prise de décision. Il est possible de ne garder que les 2 premiers quorum sachant qu’aucun groupe d’intérêt ne peut être majoritaire en s’appuyant sur le principe que le collège privé est composé d’une pluralité d’acteurs. Ou vous conservez le principe d’un 3ème quorum et dans ce cas, il faut garantir qu’aucun groupe d’intérêt ne soit supérieur à 7 votants (1er quorum 50% = il faut à minima 15 membres et ensuite 2ème quorum 50% privé = il faut à minima 8 membres et donc il ne faut pas que ces 8 membres soient issus d’un même groupe d’intérêt). Actuellement la composition envisagée du GAL garantie ce principe mais il faut prévoir les règles en cas d’évolution de la composition du collège privé.</t>
    </r>
    <r>
      <rPr>
        <b/>
        <sz val="11"/>
        <rFont val="Calibri"/>
        <family val="2"/>
        <scheme val="minor"/>
      </rPr>
      <t xml:space="preserve">
Des suppléants sont-ils prévus? 
Quelles sont les modalités mises en œuvre pour éviter les conflits d'intérêts ? </t>
    </r>
    <r>
      <rPr>
        <sz val="11"/>
        <rFont val="Calibri"/>
        <family val="2"/>
        <scheme val="minor"/>
      </rPr>
      <t>( Le(s) membre(s)  concerné(s) sortent-il au moment du vote ? Du débat ? ...)</t>
    </r>
  </si>
  <si>
    <t>EVALUATION GLOBALE</t>
  </si>
  <si>
    <t>Retour Information complémentaire du territoire</t>
  </si>
  <si>
    <t>le schéma suivant montre la cohérence entre la stratégie du GAL et le Schéma Régional d’Aménagement, de Développement Durable et d’égalité des Territoires (SRADDET) et le Schéma Régional de Développement Economique, d’Innovation et d’Internationalisation (SRDEII).</t>
  </si>
  <si>
    <t xml:space="preserve">Le territoire ne retient pas la proposition de fusionner les fiches actions FA1.2 et FA1.3.
La fiche action FA1.3 est supprimée. Les « évènements culturels structurants » ne sont donc plus éligibles.
La fiche FA1.2 est conservée dans l’état.
Le nouveau plan de financement de la stratégie est donc le suivant. Il annule et remplace ceux des pages 52 et 68 du dossier de candidature.
</t>
  </si>
  <si>
    <t>cf tableau ci-dessus</t>
  </si>
  <si>
    <t>Le GAL mobilisera financièrement la même ingénierie que celle consacrée aux programmes précédents soit 1 ETP : 0.5 ETP pour l’animation (l’animateur des politiques contractuelles) et 0.5 ETP pour la gestion (la secrétaire comptable). Ce temps de travail pourra être revu à la hausse en cas de nécessité. L’ingénierie du GAL sera chargée de :
- Renforcer la capacité des acteurs locaux à élaborer et mettre en œuvre des opérations : 
 Communiquer sur les objectifs et les actions soutenues dans le cadre du Leader ;
 Animer le territoire pour développer la stratégie (favoriser l’émergence des projets)
 Accompagner les porteurs de projet à monter leur dossier et à faire leur demande de subvention ;
 Formation des personnes participant à l’élaboration et à la mise en œuvre de la stratégie locale de développement ;
- Préparer et animer les comités de programmation ;
- Accompagner le porteur de projet depuis le montage jusqu’au paiement (suivi de réalisation de l’opération), voire lors des contrôles sur place ;
- Assurer la gestion financière et administrative du programme ;
- Mener des actions de suivi et d’évaluation de la mise en œuvre de sa SLD et des opérations qui en découlent ;
- Participer et contribuer aux réunions du réseau rural et toutes autres réunions en liens avec le programme ;
- Participer aux actions de suivi et d’accompagnement des GAL menées par l’autorité de gestion ;
- Assurer une veille technique et réglementaire sur les fonds européens et sur les possibilités de financements publics en lien avec la SLD.
Cette candidature est le fruit d’une collaboration étroite entre le Pays Sud Charente et ses deux Communautés de communes membres. Chaque EPCI a détaché du personnel qui a accompagné l’équipe technique du GAL sur toutes les étapes : définition de la méthodologie, animation des ateliers de concertation et la définition de la stratégie et du programme d’actions. L’ingénierie du Pays Sud Charente sera le référent global et s’appuiera sur les chargés de mission thématiques des Communautés de communes pour 1/Communiquer sur le programme 2/Accompagner le maître d’ouvrage dans la définition de son projet, élaborer sa demande 3/Avoir leur avis technique
Les EPCI ne solliciteront pas l’enveloppe « ingénierie » du GAL.
La mobilisation financière est donc à hauteur d’1 ETP, mais en réalité, l’ingénierie totale dédiée à ce programme est largement supérieure si l’on compte les collaborations des deux EPCI et du Pays Sud Charente.</t>
  </si>
  <si>
    <t xml:space="preserve">Le territoire respectera la réglementation en matière de groupe d’intérêt (articles 31 et 33 du RPDC du 24 juin 2021). Plusieurs mesures seront prises afin de s’assurer que les prises de décisions du comité de programmation n’appartiennent à aucun groupe d’intérêt en particulier :
- Une 1ère vérification : constitution d’une instance de sélection composée de 29 membres votants avec un collège privé (17 membres) et un collège public (12 membres). Le collège privé représente une pluralité d’acteurs (sociaux, économiques, environnementaux…). Ce dernier ne peut être considéré comme un unique groupe d’intérêt.
- Une 2ème vérification sera à réaliser à chaque début de séance de l’instance de décision du GAL :
 1er quorum : au moins 50% des membres votants doivent être présents ;
 2ème quorum : parmi les membres votants présents, au moins 50% doivent être du collège privé. Ainsi, les prises de décisions ne dépendent pas d’un groupe d’intérêt en particulier puisque le groupe privé ne peut être considéré comme un unique groupe d’intérêt.
Les membres titulaires et suppléants seront invités à chaque séance de Comité de Programmation. Les suppléants prendront part au vote seulement en cas d’absence du titulaire mais pourront participer à la séance. Tout membre qui aura un lien avec la structure porteuse d’un projet sera invité à quitter la salle après la présentation de l’opération (donc pendant les débats et le vote). 
</t>
  </si>
  <si>
    <t>1- Dossier déposé avant le 17 juin 2022 inclus (électronique ou postal)</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</si>
  <si>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rFont val="Calibri"/>
        <family val="2"/>
        <scheme val="minor"/>
      </rPr>
      <t xml:space="preserve">
Les EPCI ayant déjà délibéré pour déléguer ces compétences à une structure tierce n’auront pas à redélibérer (les délibérations actant cette délégation seront néanmoins fournies).</t>
    </r>
  </si>
  <si>
    <r>
      <rPr>
        <b/>
        <sz val="11"/>
        <rFont val="Symbol"/>
        <family val="1"/>
        <charset val="2"/>
      </rPr>
      <t xml:space="preserve"> </t>
    </r>
    <r>
      <rPr>
        <b/>
        <sz val="11"/>
        <rFont val="Calibri"/>
        <family val="2"/>
        <scheme val="minor"/>
      </rPr>
      <t xml:space="preserve">Candidature recevable (l'ensemble des éléments est fourni par le candidat)/Date recevabilité : </t>
    </r>
  </si>
  <si>
    <r>
      <t>X</t>
    </r>
    <r>
      <rPr>
        <b/>
        <sz val="11"/>
        <rFont val="Symbol"/>
        <family val="1"/>
        <charset val="2"/>
      </rPr>
      <t xml:space="preserve"> </t>
    </r>
    <r>
      <rPr>
        <b/>
        <sz val="11"/>
        <rFont val="Calibri"/>
        <family val="2"/>
        <scheme val="minor"/>
      </rPr>
      <t>Candidature recevable après réception des pièces complémentaires : 
Pièces reçues : délibération CDC LTD complétée par l'autorisation au Président du Pays Sud Charente à déposer le dossier de candidature
Date de réception des pièces manquantes (indiquer dans la case observation) : 27/07/2022</t>
    </r>
  </si>
  <si>
    <r>
      <t></t>
    </r>
    <r>
      <rPr>
        <b/>
        <sz val="11"/>
        <rFont val="Symbol"/>
        <family val="1"/>
        <charset val="2"/>
      </rPr>
      <t xml:space="preserve"> </t>
    </r>
    <r>
      <rPr>
        <b/>
        <sz val="11"/>
        <rFont val="Calibri"/>
        <family val="2"/>
        <scheme val="minor"/>
      </rPr>
      <t>Candidature non recevable 
Elements justifiant de la non recevabiité : 
Date d'envoi courrier de non-recevabilité :</t>
    </r>
  </si>
  <si>
    <r>
      <rPr>
        <i/>
        <sz val="11"/>
        <rFont val="Calibri"/>
        <family val="2"/>
        <scheme val="minor"/>
      </rPr>
      <t>Annexe1</t>
    </r>
    <r>
      <rPr>
        <b/>
        <sz val="11"/>
        <rFont val="Calibri"/>
        <family val="2"/>
        <scheme val="minor"/>
      </rPr>
      <t xml:space="preserve">
/ Délibération du 06/04/2022 du Comité Syndical du Pays Sud Charente</t>
    </r>
    <r>
      <rPr>
        <sz val="11"/>
        <rFont val="Calibri"/>
        <family val="2"/>
        <scheme val="minor"/>
      </rPr>
      <t xml:space="preserve"> qui :
- Autorise le Président du Pays Sud Charente à déposer un dossier de candidature à l'AMI LEADER 2021-2027 avant le 17/06/2022,
- Autorise le Pays Sud Charente à être porteuse du GAL,
- Valide la stratégie qui sera mise en place,
- Autorise le Président à effectuer toutes les démarches nécessaires.
Reçue en préfecture le 13/042022.
</t>
    </r>
    <r>
      <rPr>
        <b/>
        <sz val="11"/>
        <rFont val="Calibri"/>
        <family val="2"/>
        <scheme val="minor"/>
      </rPr>
      <t>/ Délibération du Conseil communautaire de la Communauté de communes 4 B Sud Charente du 19/05/2022</t>
    </r>
    <r>
      <rPr>
        <sz val="11"/>
        <rFont val="Calibri"/>
        <family val="2"/>
        <scheme val="minor"/>
      </rPr>
      <t xml:space="preserve"> qui :
- Autorise le Président du Pays Sud Charente à déposer un dossier de candidature à l'AMI LEADER 2021-2027 avant le 17/06/2022,
- Autorise le Pays Sud Charente à être porteuse du GAL,
- Valide la stratégie qui sera mise en place,
- Autorise Monsieur le Président ou son représentant à signer tous les documents intervenant en application de la présente délibération.
Reçue en Préfecture le 20/05/2022.
</t>
    </r>
    <r>
      <rPr>
        <b/>
        <sz val="11"/>
        <rFont val="Calibri"/>
        <family val="2"/>
        <scheme val="minor"/>
      </rPr>
      <t>/ Délibération du Conseil communautaire de la Communauté de communes Lavalette Tude Dronne du 19/05/2022</t>
    </r>
    <r>
      <rPr>
        <sz val="11"/>
        <rFont val="Calibri"/>
        <family val="2"/>
        <scheme val="minor"/>
      </rPr>
      <t xml:space="preserve"> qui : 
- Valide le périmètre proposé , à savoir le territoire du Sud Charente pour les actions décrites ci-dessus ;
- Approuve la stratégie de développement local proposée pour la période de programmation 2021-2027 décrite ci-dessus ;
- Autorise Monsieur le Président , ou son représentant, à signer tout doucment relatif à cette action.
Reçue en Préfecture le 25/05/2022.
pas de mention relative à l'autorisation du  Pays Sud Charente à déposer un dossier de candidature --&gt;  délibération du 19/05/2022 complétée et reçue en Préfecture le 12/07/2022</t>
    </r>
  </si>
  <si>
    <r>
      <rPr>
        <b/>
        <sz val="11"/>
        <rFont val="Wingdings 2"/>
        <family val="1"/>
        <charset val="2"/>
      </rPr>
      <t>0</t>
    </r>
    <r>
      <rPr>
        <b/>
        <sz val="11"/>
        <rFont val="Calibri"/>
        <family val="2"/>
        <scheme val="minor"/>
      </rPr>
      <t xml:space="preserve"> Candidature incomplète : 
Pièces manquantes/Elements non recevables :
</t>
    </r>
    <r>
      <rPr>
        <sz val="11"/>
        <rFont val="Calibri"/>
        <family val="2"/>
        <scheme val="minor"/>
      </rPr>
      <t xml:space="preserve">Délibération du Conseil communautaire de la Communauté de communes Lavalette Tude Dronne autorisant  Pays Sud Charente à déposer un dossier de candidature visée de la Préfecture (à fournir avant le 30/09/2022) ou un courrier d'engagement dans l'attente de la délibération.
</t>
    </r>
    <r>
      <rPr>
        <b/>
        <sz val="11"/>
        <rFont val="Calibri"/>
        <family val="2"/>
        <scheme val="minor"/>
      </rPr>
      <t xml:space="preserve">
Date de demande des compléments d'information et délai de réponse : 11/07/2022 avant le 29 août </t>
    </r>
  </si>
  <si>
    <t>(note initiale 31/36)</t>
  </si>
  <si>
    <t xml:space="preserve">Informations complémentaires  à apporter 
-  Comment le SRDEII et le SRADDET ont-ils été pris en compte dans l'élaboration de la stratégie ?
- Préciser la distinction entre "événement culturel structurant" (FA1.3) et "programmations/Saisons culturelles" (FA1.2). Suggestion : fusion de ces deux fiches en une seule sur le thème culturel mais qui implique une évolution de la maquette financière.
- Pour la fiche action 3.1, le calcul du % sur l’enveloppe totale est erroné (10% au lieu de 9%). Les pages 52 et 68 sont à modifier.
- Pour la fiche-action 2.1 : Améliorer la mobilité et l’employabilité des habitants, il convient de modifier les dépenses éligibles en supprimant la phrase "Les dépenses d’ingénierie pour la mise en œuvre des projets sont limitées à 20 % des autres dépenses éligibles" car cette formulation a fait l'objet de remarque de la C3OP sur la programmation 14-20.
- Etayer comment le GAL accompagnera les porteurs de projet (émergence du projet, montage du dossier, suivi de réalisation de l'opération, …)
- Pour la gouvernance préciser : 
&gt; pour le 3ème quorum, comment assurer qu’aucun des 4 groupes d’intérêt ne soit majoritaire pour la prise de décision. Il est possible de conserver seulement les 2 premiers quorum sachant qu’aucun groupe d’intérêt ne peut être majoritaire en s’appuyant sur le principe que le collège privé est composé d’une pluralité d’acteurs. Ou vous conservez le principe d’un 3ème quorum et dans ce cas, il faut garantir qu’aucun groupe d’intérêt ne soit supérieur à 7 votants (1er quorum 50% = il faut à minima 15 membres et ensuite 2ème quorum 50% privé = il faut à minima 8 membres et donc il ne faut pas que ces 8 membres soient issus d’un même groupe d’intérêt). Actuellement la composition envisagée du GAL garantie ce principe mais il faut prévoir les règles en cas d’évolution de la composition du collège privé.
&gt; Définir les modalités en cas de conflits d’intérêts. 
&gt;- Par ailleurs des suppléants sont-ils prévus ?
</t>
  </si>
  <si>
    <r>
      <t xml:space="preserve">Points forts 
</t>
    </r>
    <r>
      <rPr>
        <sz val="12"/>
        <color theme="1"/>
        <rFont val="Calibri"/>
        <family val="2"/>
        <scheme val="minor"/>
      </rPr>
      <t>La candidature est d'une très bonne qualité, tant sur la forme que sur le fond. Elle respecte les attendus de la Région. Les acteurs locaux, tant publics que  privés, sont associés et impliqués dans la démarche. 
Diagnostic précis / Anayse AFOM réalisée / Stratégie cohérente / Modalités d'évaluation décrites / Modalités d'animation du GAL détaillées.</t>
    </r>
  </si>
  <si>
    <r>
      <t xml:space="preserve">Points faibles
- </t>
    </r>
    <r>
      <rPr>
        <sz val="12"/>
        <color theme="1"/>
        <rFont val="Calibri"/>
        <family val="2"/>
        <scheme val="minor"/>
      </rPr>
      <t>Certains points manquent de précisions, notamment la gouvernance du GAL et les modalités pour éviter les conflits d'intérêt.
- Ligne de partage difficile à apprècier entre les FA 1.2 et 1.3 du fait qu'il s'agit du même type d'actions.
- 1 ETP consacré à l'animation/gestion mais d'autres ETP thématiques seront mobilisés dans les communautés communes pour lesquels il n'y aura pas de sollicitation de fonds européens. : le schéma de fonctionnement avec les référents thématiques est bien décrit (théme et missions) (p 55).</t>
    </r>
    <r>
      <rPr>
        <b/>
        <sz val="12"/>
        <color theme="1"/>
        <rFont val="Calibri"/>
        <family val="2"/>
        <scheme val="minor"/>
      </rPr>
      <t xml:space="preserve">
</t>
    </r>
  </si>
  <si>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27/07/2022
Le GAL a répondu aux différentes questions : 
- liens établis entre la stratégie et les schémas SRDEII et le SRADDET
- Pour la fiche action 3.1 : supprimée et correction de plan de financement en conséquence
- Pour la fiche-action 2.1 : suppression de la phrase "Les dépenses d’ingénierie pour la mise en œuvre des projets sont limitées à 20 % des autres dépenses éligibles" 
- suppression du 3ème quorum en ne conservant que les 2 premiers quorum sachant qu’aucun groupe d’intérêt ne peut être majoritaire en s’appuyant sur le principe que le collège privé est composé d’une pluralité d’acteurs. 
- Définition des modalités en cas de conflits d’intérêts. 
</t>
    </r>
    <r>
      <rPr>
        <sz val="11"/>
        <color theme="1"/>
        <rFont val="Symbol"/>
        <family val="1"/>
        <charset val="2"/>
      </rPr>
      <t>®</t>
    </r>
    <r>
      <rPr>
        <sz val="11"/>
        <color theme="1"/>
        <rFont val="Calibri"/>
        <family val="2"/>
        <scheme val="minor"/>
      </rPr>
      <t xml:space="preserve"> Date envoi notification sélection :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</si>
</sst>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8" formatCode="#,##0.00\ &quot;€&quot;;[Red]\-#,##0.00\ &quot;€&quot;"/>
  </numFmts>
  <fonts count="36"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u/>
      <sz val="11"/>
      <color rgb="FF0070C0"/>
      <name val="Calibri"/>
      <family val="2"/>
      <scheme val="minor"/>
    </font>
    <font>
      <b/>
      <sz val="11"/>
      <color theme="0"/>
      <name val="Calibri"/>
      <family val="2"/>
      <scheme val="minor"/>
    </font>
    <font>
      <sz val="11"/>
      <color theme="0"/>
      <name val="Calibri"/>
      <family val="2"/>
      <scheme val="minor"/>
    </font>
    <font>
      <b/>
      <sz val="11"/>
      <color rgb="FF000000"/>
      <name val="Calibri"/>
      <family val="2"/>
      <scheme val="minor"/>
    </font>
    <font>
      <b/>
      <sz val="11"/>
      <color rgb="FFFF0000"/>
      <name val="Calibri"/>
      <family val="2"/>
      <scheme val="minor"/>
    </font>
    <font>
      <b/>
      <sz val="11"/>
      <color theme="1"/>
      <name val="Calibri"/>
      <family val="2"/>
    </font>
    <font>
      <i/>
      <sz val="11"/>
      <name val="Calibri"/>
      <family val="2"/>
      <scheme val="minor"/>
    </font>
    <font>
      <b/>
      <sz val="11"/>
      <color rgb="FF00B050"/>
      <name val="Calibri"/>
      <family val="2"/>
    </font>
    <font>
      <b/>
      <sz val="11"/>
      <color rgb="FF0070C0"/>
      <name val="Calibri"/>
      <family val="2"/>
      <scheme val="minor"/>
    </font>
    <font>
      <b/>
      <sz val="11"/>
      <name val="Calibri"/>
      <family val="2"/>
    </font>
    <font>
      <sz val="11"/>
      <name val="Calibri"/>
      <family val="2"/>
    </font>
    <font>
      <sz val="12"/>
      <color theme="1"/>
      <name val="Calibri"/>
      <family val="2"/>
      <scheme val="minor"/>
    </font>
    <font>
      <b/>
      <sz val="18"/>
      <name val="Calibri"/>
      <family val="2"/>
      <scheme val="minor"/>
    </font>
    <font>
      <b/>
      <sz val="11"/>
      <name val="Symbol"/>
      <family val="1"/>
      <charset val="2"/>
    </font>
    <font>
      <b/>
      <sz val="11"/>
      <name val="Wingdings 2"/>
      <family val="1"/>
      <charset val="2"/>
    </font>
    <font>
      <b/>
      <sz val="12"/>
      <color theme="1"/>
      <name val="Calibri"/>
      <family val="2"/>
      <scheme val="minor"/>
    </font>
  </fonts>
  <fills count="19">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249977111117893"/>
        <bgColor indexed="64"/>
      </patternFill>
    </fill>
    <fill>
      <patternFill patternType="solid">
        <fgColor rgb="FF0070C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44">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4" borderId="1" xfId="0" applyFont="1" applyFill="1" applyBorder="1" applyAlignment="1">
      <alignment horizontal="left" vertical="center" wrapText="1"/>
    </xf>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2" fillId="4" borderId="0" xfId="0" applyFont="1" applyFill="1" applyBorder="1" applyAlignment="1">
      <alignment horizontal="center" vertical="center" wrapText="1"/>
    </xf>
    <xf numFmtId="20" fontId="5"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6" fillId="0" borderId="0" xfId="0" applyFont="1" applyAlignment="1">
      <alignment vertical="center" wrapText="1"/>
    </xf>
    <xf numFmtId="0" fontId="6" fillId="7"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5" fillId="10" borderId="0" xfId="0" applyFont="1" applyFill="1" applyBorder="1" applyAlignment="1">
      <alignment vertical="center" wrapText="1"/>
    </xf>
    <xf numFmtId="0" fontId="5" fillId="11" borderId="0" xfId="0" applyFont="1" applyFill="1" applyBorder="1" applyAlignment="1">
      <alignment horizontal="left" vertical="center" wrapText="1"/>
    </xf>
    <xf numFmtId="20" fontId="5"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5" fillId="0" borderId="0" xfId="0" applyFont="1" applyFill="1" applyBorder="1" applyAlignment="1">
      <alignment vertical="center" wrapText="1"/>
    </xf>
    <xf numFmtId="20" fontId="5"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6" fillId="0" borderId="1" xfId="0" applyFont="1" applyBorder="1" applyAlignment="1">
      <alignment vertical="center" wrapText="1"/>
    </xf>
    <xf numFmtId="0" fontId="6"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0" fontId="15" fillId="0" borderId="1" xfId="0" applyFont="1" applyBorder="1" applyAlignment="1">
      <alignment horizontal="left" vertical="center" wrapText="1"/>
    </xf>
    <xf numFmtId="6" fontId="1" fillId="0" borderId="1" xfId="0" applyNumberFormat="1" applyFont="1" applyBorder="1" applyAlignment="1">
      <alignment horizontal="right" vertical="center" wrapText="1"/>
    </xf>
    <xf numFmtId="6" fontId="1" fillId="4" borderId="1" xfId="0" applyNumberFormat="1" applyFont="1" applyFill="1" applyBorder="1" applyAlignment="1">
      <alignment horizontal="right" vertical="center" wrapText="1"/>
    </xf>
    <xf numFmtId="6" fontId="10" fillId="3" borderId="1" xfId="0" applyNumberFormat="1" applyFont="1" applyFill="1" applyBorder="1" applyAlignment="1">
      <alignment horizontal="right" vertical="center" wrapText="1"/>
    </xf>
    <xf numFmtId="0" fontId="0" fillId="13" borderId="1" xfId="0" applyFill="1" applyBorder="1" applyAlignment="1">
      <alignment vertical="center" wrapText="1"/>
    </xf>
    <xf numFmtId="0" fontId="0" fillId="3" borderId="1" xfId="0" applyFill="1" applyBorder="1"/>
    <xf numFmtId="0" fontId="23" fillId="14" borderId="1" xfId="0" applyFont="1" applyFill="1" applyBorder="1" applyAlignment="1">
      <alignment vertical="top" wrapText="1"/>
    </xf>
    <xf numFmtId="0" fontId="0" fillId="14" borderId="1" xfId="0" applyFill="1" applyBorder="1" applyAlignment="1">
      <alignment vertical="top" wrapText="1"/>
    </xf>
    <xf numFmtId="0" fontId="9" fillId="0" borderId="1" xfId="0" applyFont="1" applyBorder="1" applyAlignment="1">
      <alignment vertical="top" wrapText="1"/>
    </xf>
    <xf numFmtId="6" fontId="0" fillId="0" borderId="1" xfId="0" applyNumberFormat="1" applyBorder="1" applyAlignment="1">
      <alignment vertical="top" wrapText="1"/>
    </xf>
    <xf numFmtId="0" fontId="0" fillId="13" borderId="1" xfId="0" applyFill="1" applyBorder="1" applyAlignment="1">
      <alignment vertical="top" wrapText="1"/>
    </xf>
    <xf numFmtId="0" fontId="0" fillId="0" borderId="1" xfId="0" applyBorder="1" applyAlignment="1">
      <alignment vertical="top" wrapText="1"/>
    </xf>
    <xf numFmtId="6" fontId="1" fillId="14" borderId="1" xfId="0" applyNumberFormat="1" applyFont="1" applyFill="1" applyBorder="1" applyAlignment="1">
      <alignment vertical="top" wrapText="1"/>
    </xf>
    <xf numFmtId="0" fontId="24" fillId="0" borderId="0" xfId="0" applyFont="1" applyAlignment="1">
      <alignment vertical="top" wrapText="1"/>
    </xf>
    <xf numFmtId="0" fontId="13" fillId="0" borderId="0" xfId="0" applyFont="1" applyAlignment="1">
      <alignment vertical="top" wrapText="1"/>
    </xf>
    <xf numFmtId="9" fontId="0" fillId="14" borderId="1" xfId="0" applyNumberFormat="1" applyFill="1" applyBorder="1" applyAlignment="1">
      <alignment vertical="top" wrapText="1"/>
    </xf>
    <xf numFmtId="9" fontId="0" fillId="0" borderId="1" xfId="0" applyNumberFormat="1" applyBorder="1" applyAlignment="1">
      <alignment vertical="top" wrapText="1"/>
    </xf>
    <xf numFmtId="0" fontId="23" fillId="16" borderId="1" xfId="0" applyFont="1" applyFill="1" applyBorder="1" applyAlignment="1">
      <alignment vertical="top" wrapText="1"/>
    </xf>
    <xf numFmtId="0" fontId="0" fillId="16" borderId="1" xfId="0" applyFill="1" applyBorder="1" applyAlignment="1">
      <alignment vertical="top" wrapText="1"/>
    </xf>
    <xf numFmtId="6" fontId="1" fillId="16" borderId="1" xfId="0" applyNumberFormat="1" applyFont="1" applyFill="1" applyBorder="1" applyAlignment="1">
      <alignment vertical="top" wrapText="1"/>
    </xf>
    <xf numFmtId="9" fontId="0" fillId="16" borderId="1" xfId="0" applyNumberFormat="1" applyFill="1" applyBorder="1" applyAlignment="1">
      <alignment vertical="top" wrapText="1"/>
    </xf>
    <xf numFmtId="0" fontId="23" fillId="15" borderId="1" xfId="0" applyFont="1" applyFill="1" applyBorder="1" applyAlignment="1">
      <alignment vertical="top" wrapText="1"/>
    </xf>
    <xf numFmtId="0" fontId="0" fillId="15" borderId="1" xfId="0" applyFill="1" applyBorder="1" applyAlignment="1">
      <alignment vertical="top" wrapText="1"/>
    </xf>
    <xf numFmtId="6" fontId="1" fillId="15" borderId="1" xfId="0" applyNumberFormat="1" applyFont="1" applyFill="1" applyBorder="1" applyAlignment="1">
      <alignment vertical="top" wrapText="1"/>
    </xf>
    <xf numFmtId="9" fontId="0" fillId="15" borderId="1" xfId="0" applyNumberFormat="1" applyFill="1" applyBorder="1" applyAlignment="1">
      <alignment vertical="top" wrapText="1"/>
    </xf>
    <xf numFmtId="0" fontId="1" fillId="3" borderId="1" xfId="0" applyFont="1" applyFill="1" applyBorder="1" applyAlignment="1">
      <alignment wrapText="1"/>
    </xf>
    <xf numFmtId="6" fontId="1" fillId="3" borderId="1" xfId="0" applyNumberFormat="1" applyFont="1" applyFill="1" applyBorder="1" applyAlignment="1">
      <alignment vertical="top"/>
    </xf>
    <xf numFmtId="0" fontId="1" fillId="17" borderId="1" xfId="0" applyFont="1" applyFill="1" applyBorder="1" applyAlignment="1">
      <alignment vertical="top" wrapText="1"/>
    </xf>
    <xf numFmtId="0" fontId="0" fillId="13" borderId="0" xfId="0" applyFill="1"/>
    <xf numFmtId="9" fontId="22" fillId="18" borderId="1" xfId="0" applyNumberFormat="1" applyFont="1" applyFill="1" applyBorder="1" applyAlignment="1">
      <alignment vertical="top"/>
    </xf>
    <xf numFmtId="0" fontId="0" fillId="0" borderId="1" xfId="0" applyFill="1" applyBorder="1" applyAlignment="1">
      <alignment horizontal="left" vertical="center" wrapText="1"/>
    </xf>
    <xf numFmtId="8" fontId="1" fillId="0" borderId="1" xfId="0" applyNumberFormat="1" applyFont="1" applyFill="1" applyBorder="1" applyAlignment="1">
      <alignment horizontal="right" vertical="center" wrapText="1"/>
    </xf>
    <xf numFmtId="0" fontId="1" fillId="0" borderId="1" xfId="0" applyFont="1" applyBorder="1" applyAlignment="1">
      <alignment vertical="top" wrapText="1"/>
    </xf>
    <xf numFmtId="0" fontId="28" fillId="0" borderId="1" xfId="0" applyFont="1" applyBorder="1" applyAlignment="1">
      <alignment vertical="center" wrapText="1"/>
    </xf>
    <xf numFmtId="0" fontId="10" fillId="0" borderId="1" xfId="0" applyFont="1" applyBorder="1" applyAlignment="1">
      <alignment vertical="center" wrapText="1"/>
    </xf>
    <xf numFmtId="0" fontId="15" fillId="0" borderId="1" xfId="0" applyFont="1" applyBorder="1" applyAlignment="1">
      <alignment vertical="top" wrapText="1"/>
    </xf>
    <xf numFmtId="0" fontId="1" fillId="0" borderId="1" xfId="0" applyFont="1" applyBorder="1" applyAlignment="1">
      <alignment horizontal="left" vertical="center"/>
    </xf>
    <xf numFmtId="0" fontId="0" fillId="0" borderId="1" xfId="0" applyFill="1" applyBorder="1" applyAlignment="1">
      <alignment vertical="top" wrapText="1"/>
    </xf>
    <xf numFmtId="0" fontId="15" fillId="0" borderId="1" xfId="0" applyFont="1" applyFill="1" applyBorder="1" applyAlignment="1">
      <alignment vertical="top" wrapText="1"/>
    </xf>
    <xf numFmtId="0" fontId="0" fillId="0" borderId="8" xfId="0" applyBorder="1" applyAlignment="1">
      <alignment vertical="center" wrapText="1"/>
    </xf>
    <xf numFmtId="0" fontId="0" fillId="0" borderId="8" xfId="0" applyBorder="1" applyAlignment="1">
      <alignment vertical="top" wrapText="1"/>
    </xf>
    <xf numFmtId="0" fontId="10" fillId="0" borderId="1" xfId="0" applyFont="1" applyBorder="1" applyAlignment="1">
      <alignment vertical="top" wrapText="1"/>
    </xf>
    <xf numFmtId="0" fontId="1" fillId="0" borderId="1" xfId="0" applyFont="1" applyBorder="1" applyAlignment="1">
      <alignment horizontal="left" vertical="center" wrapText="1"/>
    </xf>
    <xf numFmtId="0" fontId="15" fillId="0" borderId="0" xfId="0" applyFont="1" applyAlignment="1">
      <alignment horizontal="left" vertical="center" wrapText="1"/>
    </xf>
    <xf numFmtId="0" fontId="15" fillId="0" borderId="0" xfId="0" applyFont="1"/>
    <xf numFmtId="0" fontId="15" fillId="0" borderId="1" xfId="0" applyFont="1" applyBorder="1" applyAlignment="1">
      <alignment horizontal="center" vertical="center" wrapText="1"/>
    </xf>
    <xf numFmtId="0" fontId="26" fillId="0" borderId="1" xfId="0" applyFont="1" applyBorder="1" applyAlignment="1">
      <alignment vertical="top" wrapText="1"/>
    </xf>
    <xf numFmtId="0" fontId="15" fillId="0" borderId="0" xfId="0" applyFont="1" applyAlignment="1">
      <alignment wrapText="1"/>
    </xf>
    <xf numFmtId="0" fontId="1" fillId="10"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0" fillId="7" borderId="2" xfId="0" applyFont="1" applyFill="1" applyBorder="1" applyAlignment="1">
      <alignment horizontal="left" vertical="center" wrapText="1"/>
    </xf>
    <xf numFmtId="0" fontId="15" fillId="7" borderId="10" xfId="0" applyFont="1" applyFill="1" applyBorder="1" applyAlignment="1">
      <alignment horizontal="left" vertical="center" wrapText="1"/>
    </xf>
    <xf numFmtId="0" fontId="15" fillId="7" borderId="3" xfId="0" applyFont="1" applyFill="1" applyBorder="1" applyAlignment="1">
      <alignment horizontal="left" vertical="center" wrapText="1"/>
    </xf>
    <xf numFmtId="0" fontId="32" fillId="2" borderId="2" xfId="0" applyFont="1" applyFill="1" applyBorder="1" applyAlignment="1">
      <alignment horizontal="center" vertical="center" wrapText="1"/>
    </xf>
    <xf numFmtId="0" fontId="32" fillId="2" borderId="10"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6" borderId="2" xfId="0" applyFont="1" applyFill="1" applyBorder="1" applyAlignment="1">
      <alignment horizontal="center" vertical="center" wrapText="1"/>
    </xf>
    <xf numFmtId="0" fontId="32" fillId="6" borderId="10" xfId="0" applyFont="1" applyFill="1" applyBorder="1" applyAlignment="1">
      <alignment horizontal="center" vertical="center" wrapText="1"/>
    </xf>
    <xf numFmtId="0" fontId="3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6" fillId="8" borderId="2" xfId="0" applyFont="1" applyFill="1" applyBorder="1" applyAlignment="1">
      <alignment horizontal="left" vertical="center" wrapText="1"/>
    </xf>
    <xf numFmtId="0" fontId="6" fillId="8" borderId="10" xfId="0" applyFont="1" applyFill="1" applyBorder="1" applyAlignment="1">
      <alignment horizontal="left" vertical="center" wrapText="1"/>
    </xf>
    <xf numFmtId="0" fontId="6"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6" fillId="6" borderId="2"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35" fillId="0" borderId="2" xfId="0" applyFont="1" applyBorder="1" applyAlignment="1">
      <alignment horizontal="left" vertical="top" wrapText="1"/>
    </xf>
    <xf numFmtId="0" fontId="35" fillId="0" borderId="10" xfId="0" applyFont="1" applyBorder="1" applyAlignment="1">
      <alignment horizontal="left" vertical="top" wrapText="1"/>
    </xf>
    <xf numFmtId="0" fontId="35" fillId="0" borderId="3" xfId="0" applyFont="1" applyBorder="1" applyAlignment="1">
      <alignment horizontal="left" vertical="top" wrapText="1"/>
    </xf>
    <xf numFmtId="0" fontId="6" fillId="7" borderId="5"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31" fillId="0" borderId="2" xfId="0" applyFont="1" applyBorder="1" applyAlignment="1">
      <alignment horizontal="left" vertical="top" wrapText="1"/>
    </xf>
    <xf numFmtId="0" fontId="31" fillId="0" borderId="10" xfId="0" applyFont="1" applyBorder="1" applyAlignment="1">
      <alignment horizontal="left" vertical="top" wrapText="1"/>
    </xf>
    <xf numFmtId="0" fontId="31" fillId="0" borderId="3" xfId="0" applyFont="1" applyBorder="1" applyAlignment="1">
      <alignment horizontal="left" vertical="top" wrapText="1"/>
    </xf>
    <xf numFmtId="6" fontId="21" fillId="17" borderId="1" xfId="0" applyNumberFormat="1" applyFont="1" applyFill="1" applyBorder="1" applyAlignment="1">
      <alignment vertical="top"/>
    </xf>
    <xf numFmtId="0" fontId="21" fillId="17" borderId="1" xfId="0" applyFont="1" applyFill="1" applyBorder="1" applyAlignment="1">
      <alignment vertical="top"/>
    </xf>
    <xf numFmtId="0" fontId="23" fillId="4" borderId="1" xfId="0" applyFont="1" applyFill="1" applyBorder="1" applyAlignment="1">
      <alignment vertical="top" wrapText="1"/>
    </xf>
    <xf numFmtId="0" fontId="0" fillId="4" borderId="1" xfId="0" applyFill="1" applyBorder="1" applyAlignment="1">
      <alignment vertical="top" wrapText="1"/>
    </xf>
    <xf numFmtId="6" fontId="1" fillId="4" borderId="1" xfId="0" applyNumberFormat="1" applyFont="1" applyFill="1" applyBorder="1" applyAlignment="1">
      <alignment vertical="top" wrapText="1"/>
    </xf>
    <xf numFmtId="9" fontId="0" fillId="4" borderId="1" xfId="0" applyNumberFormat="1" applyFill="1" applyBorder="1" applyAlignment="1">
      <alignment vertical="top" wrapText="1"/>
    </xf>
    <xf numFmtId="0" fontId="1" fillId="4" borderId="1" xfId="0" applyFont="1" applyFill="1" applyBorder="1" applyAlignment="1">
      <alignment vertical="top" wrapText="1"/>
    </xf>
    <xf numFmtId="0" fontId="0" fillId="4" borderId="0" xfId="0" applyFill="1"/>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11906</xdr:colOff>
      <xdr:row>13</xdr:row>
      <xdr:rowOff>1250157</xdr:rowOff>
    </xdr:from>
    <xdr:to>
      <xdr:col>5</xdr:col>
      <xdr:colOff>3333751</xdr:colOff>
      <xdr:row>13</xdr:row>
      <xdr:rowOff>3619862</xdr:rowOff>
    </xdr:to>
    <xdr:pic>
      <xdr:nvPicPr>
        <xdr:cNvPr id="2" name="Image 1"/>
        <xdr:cNvPicPr>
          <a:picLocks noChangeAspect="1"/>
        </xdr:cNvPicPr>
      </xdr:nvPicPr>
      <xdr:blipFill>
        <a:blip xmlns:r="http://schemas.openxmlformats.org/officeDocument/2006/relationships" r:embed="rId1"/>
        <a:stretch>
          <a:fillRect/>
        </a:stretch>
      </xdr:blipFill>
      <xdr:spPr>
        <a:xfrm>
          <a:off x="22550437" y="12906376"/>
          <a:ext cx="3321845" cy="2369705"/>
        </a:xfrm>
        <a:prstGeom prst="rect">
          <a:avLst/>
        </a:prstGeom>
      </xdr:spPr>
    </xdr:pic>
    <xdr:clientData/>
  </xdr:twoCellAnchor>
  <xdr:twoCellAnchor editAs="oneCell">
    <xdr:from>
      <xdr:col>6</xdr:col>
      <xdr:colOff>35719</xdr:colOff>
      <xdr:row>17</xdr:row>
      <xdr:rowOff>0</xdr:rowOff>
    </xdr:from>
    <xdr:to>
      <xdr:col>13</xdr:col>
      <xdr:colOff>428625</xdr:colOff>
      <xdr:row>18</xdr:row>
      <xdr:rowOff>70301</xdr:rowOff>
    </xdr:to>
    <xdr:pic>
      <xdr:nvPicPr>
        <xdr:cNvPr id="3" name="Image 2"/>
        <xdr:cNvPicPr>
          <a:picLocks noChangeAspect="1"/>
        </xdr:cNvPicPr>
      </xdr:nvPicPr>
      <xdr:blipFill>
        <a:blip xmlns:r="http://schemas.openxmlformats.org/officeDocument/2006/relationships" r:embed="rId2"/>
        <a:stretch>
          <a:fillRect/>
        </a:stretch>
      </xdr:blipFill>
      <xdr:spPr>
        <a:xfrm>
          <a:off x="25955625" y="19466719"/>
          <a:ext cx="5726906" cy="5213801"/>
        </a:xfrm>
        <a:prstGeom prst="rect">
          <a:avLst/>
        </a:prstGeom>
      </xdr:spPr>
    </xdr:pic>
    <xdr:clientData/>
  </xdr:twoCellAnchor>
  <xdr:twoCellAnchor editAs="oneCell">
    <xdr:from>
      <xdr:col>6</xdr:col>
      <xdr:colOff>35720</xdr:colOff>
      <xdr:row>24</xdr:row>
      <xdr:rowOff>2856979</xdr:rowOff>
    </xdr:from>
    <xdr:to>
      <xdr:col>13</xdr:col>
      <xdr:colOff>166688</xdr:colOff>
      <xdr:row>26</xdr:row>
      <xdr:rowOff>151531</xdr:rowOff>
    </xdr:to>
    <xdr:pic>
      <xdr:nvPicPr>
        <xdr:cNvPr id="4" name="Image 3"/>
        <xdr:cNvPicPr>
          <a:picLocks noChangeAspect="1"/>
        </xdr:cNvPicPr>
      </xdr:nvPicPr>
      <xdr:blipFill>
        <a:blip xmlns:r="http://schemas.openxmlformats.org/officeDocument/2006/relationships" r:embed="rId3"/>
        <a:stretch>
          <a:fillRect/>
        </a:stretch>
      </xdr:blipFill>
      <xdr:spPr>
        <a:xfrm>
          <a:off x="28789314" y="31181948"/>
          <a:ext cx="5464968" cy="535508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topLeftCell="A7" zoomScaleNormal="100" workbookViewId="0">
      <selection activeCell="E14" sqref="E14"/>
    </sheetView>
  </sheetViews>
  <sheetFormatPr baseColWidth="10" defaultRowHeight="15" x14ac:dyDescent="0.25"/>
  <cols>
    <col min="1" max="1" width="42.7109375" style="2" customWidth="1"/>
    <col min="2" max="2" width="82.85546875" style="2" customWidth="1"/>
    <col min="3" max="3" width="20.140625" customWidth="1"/>
  </cols>
  <sheetData>
    <row r="2" spans="1:8" ht="51" customHeight="1" x14ac:dyDescent="0.25">
      <c r="A2" s="92" t="s">
        <v>0</v>
      </c>
      <c r="B2" s="93"/>
    </row>
    <row r="3" spans="1:8" ht="35.25" customHeight="1" x14ac:dyDescent="0.25">
      <c r="A3" s="3" t="s">
        <v>1</v>
      </c>
      <c r="B3" s="79" t="s">
        <v>123</v>
      </c>
      <c r="C3" s="1"/>
      <c r="D3" s="1"/>
      <c r="E3" s="1"/>
      <c r="F3" s="1"/>
      <c r="G3" s="1"/>
      <c r="H3" s="1"/>
    </row>
    <row r="4" spans="1:8" ht="35.25" customHeight="1" x14ac:dyDescent="0.25">
      <c r="A4" s="4" t="s">
        <v>61</v>
      </c>
      <c r="B4" s="5" t="s">
        <v>128</v>
      </c>
    </row>
    <row r="5" spans="1:8" ht="35.25" customHeight="1" x14ac:dyDescent="0.25">
      <c r="A5" s="5" t="s">
        <v>3</v>
      </c>
      <c r="B5" s="73" t="s">
        <v>143</v>
      </c>
    </row>
    <row r="6" spans="1:8" ht="104.25" customHeight="1" x14ac:dyDescent="0.25">
      <c r="A6" s="5" t="s">
        <v>4</v>
      </c>
      <c r="B6" s="73" t="s">
        <v>144</v>
      </c>
    </row>
    <row r="7" spans="1:8" ht="35.25" customHeight="1" x14ac:dyDescent="0.25">
      <c r="A7" s="5" t="s">
        <v>2</v>
      </c>
      <c r="B7" s="73" t="s">
        <v>145</v>
      </c>
    </row>
    <row r="8" spans="1:8" ht="35.25" customHeight="1" x14ac:dyDescent="0.25">
      <c r="A8" s="5" t="s">
        <v>60</v>
      </c>
      <c r="B8" s="5" t="s">
        <v>124</v>
      </c>
    </row>
    <row r="9" spans="1:8" ht="35.25" customHeight="1" x14ac:dyDescent="0.25">
      <c r="A9" s="5" t="s">
        <v>77</v>
      </c>
      <c r="B9" s="43">
        <v>0</v>
      </c>
    </row>
    <row r="10" spans="1:8" ht="35.25" customHeight="1" x14ac:dyDescent="0.25">
      <c r="A10" s="6" t="s">
        <v>37</v>
      </c>
      <c r="B10" s="6" t="s">
        <v>190</v>
      </c>
      <c r="C10" s="1"/>
      <c r="D10" s="1"/>
      <c r="E10" s="1"/>
      <c r="F10" s="1"/>
      <c r="G10" s="1"/>
      <c r="H10" s="1"/>
    </row>
    <row r="11" spans="1:8" ht="35.25" customHeight="1" x14ac:dyDescent="0.25">
      <c r="A11" s="5" t="s">
        <v>38</v>
      </c>
      <c r="B11" s="5" t="s">
        <v>125</v>
      </c>
    </row>
    <row r="12" spans="1:8" ht="35.25" customHeight="1" x14ac:dyDescent="0.25">
      <c r="A12" s="5" t="s">
        <v>63</v>
      </c>
      <c r="B12" s="5" t="s">
        <v>126</v>
      </c>
    </row>
    <row r="13" spans="1:8" ht="95.25" customHeight="1" x14ac:dyDescent="0.25">
      <c r="A13" s="3" t="s">
        <v>7</v>
      </c>
      <c r="B13" s="46">
        <v>2121187</v>
      </c>
      <c r="C13" s="57"/>
    </row>
    <row r="14" spans="1:8" ht="35.25" customHeight="1" x14ac:dyDescent="0.25">
      <c r="A14" s="4" t="s">
        <v>5</v>
      </c>
      <c r="B14" s="44">
        <v>1189437</v>
      </c>
    </row>
    <row r="15" spans="1:8" ht="35.25" customHeight="1" x14ac:dyDescent="0.25">
      <c r="A15" s="4" t="s">
        <v>6</v>
      </c>
      <c r="B15" s="44">
        <v>931750</v>
      </c>
    </row>
    <row r="16" spans="1:8" ht="35.25" customHeight="1" x14ac:dyDescent="0.25">
      <c r="A16" s="6" t="s">
        <v>8</v>
      </c>
      <c r="B16" s="45">
        <v>0</v>
      </c>
    </row>
    <row r="17" spans="1:2" ht="35.25" customHeight="1" x14ac:dyDescent="0.25">
      <c r="A17" s="3" t="s">
        <v>39</v>
      </c>
      <c r="B17" s="74">
        <v>18845.150000000001</v>
      </c>
    </row>
    <row r="18" spans="1:2" ht="35.25" customHeight="1" x14ac:dyDescent="0.25">
      <c r="A18" s="23" t="s">
        <v>100</v>
      </c>
      <c r="B18" s="73" t="s">
        <v>146</v>
      </c>
    </row>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sheetData>
  <mergeCells count="1">
    <mergeCell ref="A2:B2"/>
  </mergeCells>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opLeftCell="A17" zoomScaleNormal="100" workbookViewId="0">
      <selection activeCell="C31" sqref="C31"/>
    </sheetView>
  </sheetViews>
  <sheetFormatPr baseColWidth="10" defaultRowHeight="15" x14ac:dyDescent="0.25"/>
  <cols>
    <col min="1" max="1" width="61.85546875" style="90" customWidth="1"/>
    <col min="2" max="2" width="40.85546875" style="90" customWidth="1"/>
    <col min="3" max="4" width="11.42578125" style="34"/>
    <col min="5" max="5" width="138.28515625" style="34" customWidth="1"/>
    <col min="6" max="16384" width="11.42578125" style="87"/>
  </cols>
  <sheetData>
    <row r="1" spans="1:5" x14ac:dyDescent="0.25">
      <c r="A1" s="86"/>
      <c r="B1" s="86"/>
    </row>
    <row r="2" spans="1:5" ht="51.75" customHeight="1" x14ac:dyDescent="0.25">
      <c r="A2" s="97" t="s">
        <v>9</v>
      </c>
      <c r="B2" s="98"/>
      <c r="C2" s="98"/>
      <c r="D2" s="98"/>
      <c r="E2" s="99"/>
    </row>
    <row r="3" spans="1:5" ht="41.25" customHeight="1" x14ac:dyDescent="0.25">
      <c r="A3" s="103" t="s">
        <v>95</v>
      </c>
      <c r="B3" s="105" t="s">
        <v>101</v>
      </c>
      <c r="C3" s="107" t="s">
        <v>10</v>
      </c>
      <c r="D3" s="107"/>
      <c r="E3" s="108" t="s">
        <v>11</v>
      </c>
    </row>
    <row r="4" spans="1:5" ht="41.25" customHeight="1" x14ac:dyDescent="0.25">
      <c r="A4" s="104"/>
      <c r="B4" s="106"/>
      <c r="C4" s="7" t="s">
        <v>12</v>
      </c>
      <c r="D4" s="8" t="s">
        <v>13</v>
      </c>
      <c r="E4" s="109"/>
    </row>
    <row r="5" spans="1:5" ht="41.25" customHeight="1" x14ac:dyDescent="0.25">
      <c r="A5" s="43" t="s">
        <v>224</v>
      </c>
      <c r="B5" s="43" t="s">
        <v>14</v>
      </c>
      <c r="C5" s="88" t="s">
        <v>127</v>
      </c>
      <c r="D5" s="88"/>
      <c r="E5" s="84"/>
    </row>
    <row r="6" spans="1:5" ht="390" customHeight="1" x14ac:dyDescent="0.25">
      <c r="A6" s="43" t="s">
        <v>225</v>
      </c>
      <c r="B6" s="43" t="s">
        <v>15</v>
      </c>
      <c r="C6" s="88" t="s">
        <v>127</v>
      </c>
      <c r="D6" s="88"/>
      <c r="E6" s="78" t="s">
        <v>229</v>
      </c>
    </row>
    <row r="7" spans="1:5" ht="81.75" customHeight="1" x14ac:dyDescent="0.25">
      <c r="A7" s="43" t="s">
        <v>78</v>
      </c>
      <c r="B7" s="43" t="s">
        <v>62</v>
      </c>
      <c r="C7" s="88" t="s">
        <v>127</v>
      </c>
      <c r="D7" s="88"/>
      <c r="E7" s="78"/>
    </row>
    <row r="8" spans="1:5" ht="153" customHeight="1" x14ac:dyDescent="0.25">
      <c r="A8" s="30" t="s">
        <v>17</v>
      </c>
      <c r="B8" s="30" t="s">
        <v>16</v>
      </c>
      <c r="C8" s="88" t="s">
        <v>127</v>
      </c>
      <c r="D8" s="88"/>
      <c r="E8" s="78"/>
    </row>
    <row r="9" spans="1:5" ht="362.25" customHeight="1" x14ac:dyDescent="0.25">
      <c r="A9" s="30" t="s">
        <v>18</v>
      </c>
      <c r="B9" s="30" t="s">
        <v>16</v>
      </c>
      <c r="C9" s="88" t="s">
        <v>127</v>
      </c>
      <c r="D9" s="88"/>
      <c r="E9" s="78"/>
    </row>
    <row r="10" spans="1:5" ht="133.15" customHeight="1" x14ac:dyDescent="0.25">
      <c r="A10" s="30" t="s">
        <v>19</v>
      </c>
      <c r="B10" s="30" t="s">
        <v>16</v>
      </c>
      <c r="C10" s="88" t="s">
        <v>127</v>
      </c>
      <c r="D10" s="88"/>
      <c r="E10" s="78"/>
    </row>
    <row r="11" spans="1:5" ht="273.75" customHeight="1" x14ac:dyDescent="0.25">
      <c r="A11" s="30" t="s">
        <v>20</v>
      </c>
      <c r="B11" s="30" t="s">
        <v>16</v>
      </c>
      <c r="C11" s="88" t="s">
        <v>127</v>
      </c>
      <c r="D11" s="88"/>
      <c r="E11" s="78"/>
    </row>
    <row r="12" spans="1:5" ht="316.89999999999998" customHeight="1" x14ac:dyDescent="0.25">
      <c r="A12" s="33" t="s">
        <v>64</v>
      </c>
      <c r="B12" s="30" t="s">
        <v>24</v>
      </c>
      <c r="C12" s="88" t="s">
        <v>127</v>
      </c>
      <c r="D12" s="88"/>
      <c r="E12" s="78"/>
    </row>
    <row r="13" spans="1:5" ht="109.9" customHeight="1" x14ac:dyDescent="0.25">
      <c r="A13" s="33" t="s">
        <v>65</v>
      </c>
      <c r="B13" s="30" t="s">
        <v>25</v>
      </c>
      <c r="C13" s="88" t="s">
        <v>127</v>
      </c>
      <c r="D13" s="88"/>
      <c r="E13" s="78"/>
    </row>
    <row r="14" spans="1:5" ht="409.5" customHeight="1" x14ac:dyDescent="0.25">
      <c r="A14" s="33" t="s">
        <v>21</v>
      </c>
      <c r="B14" s="30" t="s">
        <v>25</v>
      </c>
      <c r="C14" s="88" t="s">
        <v>127</v>
      </c>
      <c r="D14" s="88"/>
      <c r="E14" s="78"/>
    </row>
    <row r="15" spans="1:5" ht="278.25" customHeight="1" x14ac:dyDescent="0.25">
      <c r="A15" s="33" t="s">
        <v>22</v>
      </c>
      <c r="B15" s="30" t="s">
        <v>26</v>
      </c>
      <c r="C15" s="88" t="s">
        <v>127</v>
      </c>
      <c r="D15" s="88"/>
      <c r="E15" s="78"/>
    </row>
    <row r="16" spans="1:5" ht="55.5" customHeight="1" x14ac:dyDescent="0.25">
      <c r="A16" s="33" t="s">
        <v>55</v>
      </c>
      <c r="B16" s="30" t="s">
        <v>28</v>
      </c>
      <c r="C16" s="88" t="s">
        <v>127</v>
      </c>
      <c r="D16" s="88"/>
      <c r="E16" s="78"/>
    </row>
    <row r="17" spans="1:5" ht="41.25" customHeight="1" x14ac:dyDescent="0.25">
      <c r="A17" s="30" t="s">
        <v>23</v>
      </c>
      <c r="B17" s="30" t="s">
        <v>27</v>
      </c>
      <c r="C17" s="88" t="s">
        <v>127</v>
      </c>
      <c r="D17" s="88"/>
      <c r="E17" s="89"/>
    </row>
    <row r="18" spans="1:5" ht="41.25" customHeight="1" x14ac:dyDescent="0.25">
      <c r="A18" s="100" t="s">
        <v>29</v>
      </c>
      <c r="B18" s="101"/>
      <c r="C18" s="101"/>
      <c r="D18" s="101"/>
      <c r="E18" s="102"/>
    </row>
    <row r="19" spans="1:5" ht="41.25" customHeight="1" x14ac:dyDescent="0.25">
      <c r="A19" s="94" t="s">
        <v>226</v>
      </c>
      <c r="B19" s="95"/>
      <c r="C19" s="95"/>
      <c r="D19" s="95"/>
      <c r="E19" s="96"/>
    </row>
    <row r="20" spans="1:5" ht="100.15" customHeight="1" x14ac:dyDescent="0.25">
      <c r="A20" s="94" t="s">
        <v>230</v>
      </c>
      <c r="B20" s="95"/>
      <c r="C20" s="95"/>
      <c r="D20" s="95"/>
      <c r="E20" s="96"/>
    </row>
    <row r="21" spans="1:5" ht="61.5" customHeight="1" x14ac:dyDescent="0.25">
      <c r="A21" s="94" t="s">
        <v>227</v>
      </c>
      <c r="B21" s="95"/>
      <c r="C21" s="95"/>
      <c r="D21" s="95"/>
      <c r="E21" s="96"/>
    </row>
    <row r="22" spans="1:5" ht="53.1" customHeight="1" x14ac:dyDescent="0.25">
      <c r="A22" s="94" t="s">
        <v>228</v>
      </c>
      <c r="B22" s="95"/>
      <c r="C22" s="95"/>
      <c r="D22" s="95"/>
      <c r="E22" s="96"/>
    </row>
  </sheetData>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8"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topLeftCell="A44" zoomScaleNormal="100" workbookViewId="0">
      <selection activeCell="B46" sqref="B46:E46"/>
    </sheetView>
  </sheetViews>
  <sheetFormatPr baseColWidth="10" defaultRowHeight="15" x14ac:dyDescent="0.25"/>
  <cols>
    <col min="1" max="1" width="54.42578125" customWidth="1"/>
    <col min="2" max="2" width="73.85546875" customWidth="1"/>
    <col min="3" max="3" width="16.42578125" customWidth="1"/>
    <col min="4" max="4" width="129.85546875" customWidth="1"/>
    <col min="5" max="5" width="50.7109375" customWidth="1"/>
    <col min="6" max="6" width="105.85546875" customWidth="1"/>
  </cols>
  <sheetData>
    <row r="1" spans="1:6" x14ac:dyDescent="0.25">
      <c r="A1" s="11"/>
      <c r="B1" s="11"/>
    </row>
    <row r="2" spans="1:6" ht="23.25" x14ac:dyDescent="0.25">
      <c r="A2" s="110" t="s">
        <v>30</v>
      </c>
      <c r="B2" s="111"/>
      <c r="C2" s="111"/>
      <c r="D2" s="112"/>
    </row>
    <row r="3" spans="1:6" x14ac:dyDescent="0.25">
      <c r="A3" s="15"/>
      <c r="B3" s="31"/>
    </row>
    <row r="4" spans="1:6" ht="23.25" x14ac:dyDescent="0.25">
      <c r="A4" s="13"/>
      <c r="B4" s="32"/>
      <c r="C4" s="26" t="s">
        <v>98</v>
      </c>
    </row>
    <row r="5" spans="1:6" ht="31.5" x14ac:dyDescent="0.25">
      <c r="A5" s="13"/>
      <c r="B5" s="14"/>
      <c r="C5" s="27" t="s">
        <v>97</v>
      </c>
    </row>
    <row r="6" spans="1:6" ht="23.25" x14ac:dyDescent="0.25">
      <c r="A6" s="16"/>
      <c r="B6" s="14"/>
      <c r="C6" s="28" t="s">
        <v>96</v>
      </c>
    </row>
    <row r="7" spans="1:6" s="10" customFormat="1" ht="43.5" customHeight="1" x14ac:dyDescent="0.25">
      <c r="A7" s="40" t="s">
        <v>110</v>
      </c>
      <c r="B7" s="40" t="s">
        <v>109</v>
      </c>
      <c r="C7" s="41" t="s">
        <v>80</v>
      </c>
      <c r="D7" s="41" t="s">
        <v>99</v>
      </c>
      <c r="E7" s="41" t="s">
        <v>79</v>
      </c>
      <c r="F7" s="41" t="s">
        <v>218</v>
      </c>
    </row>
    <row r="8" spans="1:6" s="10" customFormat="1" ht="18.75" x14ac:dyDescent="0.25">
      <c r="A8" s="113" t="s">
        <v>103</v>
      </c>
      <c r="B8" s="114"/>
      <c r="C8" s="114"/>
      <c r="D8" s="115"/>
      <c r="E8" s="38"/>
      <c r="F8" s="38"/>
    </row>
    <row r="9" spans="1:6" s="10" customFormat="1" ht="105" x14ac:dyDescent="0.25">
      <c r="A9" s="12" t="s">
        <v>81</v>
      </c>
      <c r="B9" s="12" t="s">
        <v>115</v>
      </c>
      <c r="C9" s="91">
        <v>2</v>
      </c>
      <c r="D9" s="54" t="s">
        <v>193</v>
      </c>
      <c r="E9" s="12"/>
      <c r="F9" s="12"/>
    </row>
    <row r="10" spans="1:6" s="10" customFormat="1" ht="300" x14ac:dyDescent="0.25">
      <c r="A10" s="12" t="s">
        <v>82</v>
      </c>
      <c r="B10" s="12" t="s">
        <v>91</v>
      </c>
      <c r="C10" s="91">
        <v>2</v>
      </c>
      <c r="D10" s="54" t="s">
        <v>191</v>
      </c>
      <c r="E10" s="30"/>
      <c r="F10" s="30"/>
    </row>
    <row r="11" spans="1:6" s="10" customFormat="1" ht="90" x14ac:dyDescent="0.25">
      <c r="A11" s="12" t="s">
        <v>67</v>
      </c>
      <c r="B11" s="12" t="s">
        <v>68</v>
      </c>
      <c r="C11" s="91">
        <v>2</v>
      </c>
      <c r="D11" s="54" t="s">
        <v>212</v>
      </c>
      <c r="E11" s="12"/>
      <c r="F11" s="12"/>
    </row>
    <row r="12" spans="1:6" s="17" customFormat="1" ht="18.75" x14ac:dyDescent="0.25">
      <c r="A12" s="113" t="s">
        <v>104</v>
      </c>
      <c r="B12" s="114"/>
      <c r="C12" s="114"/>
      <c r="D12" s="115"/>
      <c r="E12" s="25"/>
      <c r="F12" s="25"/>
    </row>
    <row r="13" spans="1:6" s="10" customFormat="1" ht="210" x14ac:dyDescent="0.25">
      <c r="A13" s="10" t="s">
        <v>84</v>
      </c>
      <c r="B13" s="30" t="s">
        <v>92</v>
      </c>
      <c r="C13" s="91">
        <v>2</v>
      </c>
      <c r="D13" s="54" t="s">
        <v>192</v>
      </c>
      <c r="E13" s="12"/>
      <c r="F13" s="12"/>
    </row>
    <row r="14" spans="1:6" s="10" customFormat="1" ht="315" x14ac:dyDescent="0.25">
      <c r="A14" s="12" t="s">
        <v>76</v>
      </c>
      <c r="B14" s="35" t="s">
        <v>83</v>
      </c>
      <c r="C14" s="91">
        <v>2</v>
      </c>
      <c r="D14" s="54" t="s">
        <v>200</v>
      </c>
      <c r="E14" s="77" t="s">
        <v>199</v>
      </c>
      <c r="F14" s="84" t="s">
        <v>219</v>
      </c>
    </row>
    <row r="15" spans="1:6" s="10" customFormat="1" ht="60" x14ac:dyDescent="0.25">
      <c r="A15" s="12" t="s">
        <v>54</v>
      </c>
      <c r="B15" s="12" t="s">
        <v>111</v>
      </c>
      <c r="C15" s="91">
        <v>2</v>
      </c>
      <c r="D15" s="54" t="s">
        <v>194</v>
      </c>
      <c r="E15" s="12"/>
      <c r="F15" s="12"/>
    </row>
    <row r="16" spans="1:6" s="10" customFormat="1" ht="195" x14ac:dyDescent="0.25">
      <c r="A16" s="12" t="s">
        <v>53</v>
      </c>
      <c r="B16" s="24" t="s">
        <v>120</v>
      </c>
      <c r="C16" s="91">
        <v>2</v>
      </c>
      <c r="D16" s="54" t="s">
        <v>213</v>
      </c>
      <c r="E16" s="12"/>
      <c r="F16" s="12"/>
    </row>
    <row r="17" spans="1:6" s="10" customFormat="1" ht="75" x14ac:dyDescent="0.25">
      <c r="A17" s="24" t="s">
        <v>69</v>
      </c>
      <c r="B17" s="24" t="s">
        <v>116</v>
      </c>
      <c r="C17" s="91">
        <v>2</v>
      </c>
      <c r="D17" s="75" t="s">
        <v>129</v>
      </c>
      <c r="E17" s="12"/>
      <c r="F17" s="12"/>
    </row>
    <row r="18" spans="1:6" s="10" customFormat="1" ht="409.5" x14ac:dyDescent="0.25">
      <c r="A18" s="12" t="s">
        <v>85</v>
      </c>
      <c r="B18" s="30" t="s">
        <v>119</v>
      </c>
      <c r="C18" s="91">
        <v>2</v>
      </c>
      <c r="D18" s="54" t="s">
        <v>202</v>
      </c>
      <c r="E18" s="25" t="s">
        <v>201</v>
      </c>
      <c r="F18" s="75" t="s">
        <v>220</v>
      </c>
    </row>
    <row r="19" spans="1:6" s="10" customFormat="1" ht="45" x14ac:dyDescent="0.25">
      <c r="A19" s="12" t="s">
        <v>87</v>
      </c>
      <c r="B19" s="12" t="s">
        <v>93</v>
      </c>
      <c r="C19" s="47"/>
      <c r="D19" s="54" t="s">
        <v>130</v>
      </c>
      <c r="E19" s="12"/>
      <c r="F19" s="12"/>
    </row>
    <row r="20" spans="1:6" s="10" customFormat="1" ht="18.75" x14ac:dyDescent="0.25">
      <c r="A20" s="113" t="s">
        <v>105</v>
      </c>
      <c r="B20" s="114"/>
      <c r="C20" s="114"/>
      <c r="D20" s="115"/>
      <c r="E20" s="12"/>
      <c r="F20" s="12"/>
    </row>
    <row r="21" spans="1:6" s="10" customFormat="1" ht="135" x14ac:dyDescent="0.25">
      <c r="A21" s="12" t="s">
        <v>52</v>
      </c>
      <c r="B21" s="30" t="s">
        <v>114</v>
      </c>
      <c r="C21" s="91">
        <v>2</v>
      </c>
      <c r="D21" s="80" t="s">
        <v>203</v>
      </c>
      <c r="E21" s="25" t="s">
        <v>195</v>
      </c>
      <c r="F21" s="25" t="s">
        <v>221</v>
      </c>
    </row>
    <row r="22" spans="1:6" s="34" customFormat="1" ht="45" x14ac:dyDescent="0.25">
      <c r="A22" s="30" t="s">
        <v>56</v>
      </c>
      <c r="B22" s="30" t="s">
        <v>74</v>
      </c>
      <c r="C22" s="91">
        <v>2</v>
      </c>
      <c r="D22" s="81" t="s">
        <v>148</v>
      </c>
      <c r="E22" s="30"/>
      <c r="F22" s="30"/>
    </row>
    <row r="23" spans="1:6" s="10" customFormat="1" ht="30" x14ac:dyDescent="0.25">
      <c r="A23" s="12" t="s">
        <v>88</v>
      </c>
      <c r="B23" s="12" t="s">
        <v>112</v>
      </c>
      <c r="C23" s="47"/>
      <c r="D23" s="54" t="s">
        <v>130</v>
      </c>
      <c r="E23" s="12"/>
      <c r="F23" s="12"/>
    </row>
    <row r="24" spans="1:6" s="18" customFormat="1" ht="18.75" x14ac:dyDescent="0.25">
      <c r="A24" s="113" t="s">
        <v>106</v>
      </c>
      <c r="B24" s="114"/>
      <c r="C24" s="114"/>
      <c r="D24" s="115"/>
      <c r="E24" s="37"/>
      <c r="F24" s="37"/>
    </row>
    <row r="25" spans="1:6" s="10" customFormat="1" ht="225" x14ac:dyDescent="0.25">
      <c r="A25" s="12" t="s">
        <v>51</v>
      </c>
      <c r="B25" s="12" t="s">
        <v>121</v>
      </c>
      <c r="C25" s="91">
        <v>2</v>
      </c>
      <c r="D25" s="54" t="s">
        <v>198</v>
      </c>
      <c r="E25" s="12"/>
      <c r="F25" s="12"/>
    </row>
    <row r="26" spans="1:6" s="10" customFormat="1" ht="409.5" x14ac:dyDescent="0.25">
      <c r="A26" s="12" t="s">
        <v>50</v>
      </c>
      <c r="B26" s="30" t="s">
        <v>94</v>
      </c>
      <c r="C26" s="91">
        <v>2</v>
      </c>
      <c r="D26" s="80" t="s">
        <v>196</v>
      </c>
      <c r="E26" s="25" t="s">
        <v>214</v>
      </c>
      <c r="F26" s="85" t="s">
        <v>222</v>
      </c>
    </row>
    <row r="27" spans="1:6" s="34" customFormat="1" ht="60" x14ac:dyDescent="0.25">
      <c r="A27" s="30" t="s">
        <v>59</v>
      </c>
      <c r="B27" s="33" t="s">
        <v>72</v>
      </c>
      <c r="C27" s="91">
        <v>2</v>
      </c>
      <c r="D27" s="78" t="s">
        <v>204</v>
      </c>
      <c r="E27" s="76" t="s">
        <v>205</v>
      </c>
      <c r="F27" s="76"/>
    </row>
    <row r="28" spans="1:6" s="10" customFormat="1" ht="180" x14ac:dyDescent="0.25">
      <c r="A28" s="30" t="s">
        <v>73</v>
      </c>
      <c r="B28" s="42" t="s">
        <v>117</v>
      </c>
      <c r="C28" s="91">
        <v>2</v>
      </c>
      <c r="D28" s="78" t="s">
        <v>188</v>
      </c>
      <c r="E28" s="12"/>
      <c r="F28" s="12"/>
    </row>
    <row r="29" spans="1:6" s="10" customFormat="1" ht="18.75" x14ac:dyDescent="0.25">
      <c r="A29" s="113" t="s">
        <v>107</v>
      </c>
      <c r="B29" s="114"/>
      <c r="C29" s="114"/>
      <c r="D29" s="115"/>
      <c r="E29" s="38"/>
      <c r="F29" s="38"/>
    </row>
    <row r="30" spans="1:6" s="10" customFormat="1" ht="270" x14ac:dyDescent="0.25">
      <c r="A30" s="12" t="s">
        <v>31</v>
      </c>
      <c r="B30" s="30" t="s">
        <v>71</v>
      </c>
      <c r="C30" s="91">
        <v>2</v>
      </c>
      <c r="D30" s="78" t="s">
        <v>189</v>
      </c>
      <c r="E30" s="12"/>
      <c r="F30" s="12"/>
    </row>
    <row r="31" spans="1:6" s="10" customFormat="1" ht="195" x14ac:dyDescent="0.25">
      <c r="A31" s="12" t="s">
        <v>57</v>
      </c>
      <c r="B31" s="12" t="s">
        <v>113</v>
      </c>
      <c r="C31" s="91">
        <v>2</v>
      </c>
      <c r="D31" s="80" t="s">
        <v>197</v>
      </c>
      <c r="E31" s="76"/>
      <c r="F31" s="76"/>
    </row>
    <row r="32" spans="1:6" s="10" customFormat="1" ht="390" x14ac:dyDescent="0.25">
      <c r="A32" s="12" t="s">
        <v>86</v>
      </c>
      <c r="B32" s="82" t="s">
        <v>118</v>
      </c>
      <c r="C32" s="91">
        <v>2</v>
      </c>
      <c r="D32" s="83" t="s">
        <v>215</v>
      </c>
      <c r="E32" s="77" t="s">
        <v>216</v>
      </c>
      <c r="F32" s="77" t="s">
        <v>223</v>
      </c>
    </row>
    <row r="33" spans="1:6" s="10" customFormat="1" ht="75" x14ac:dyDescent="0.25">
      <c r="A33" s="12" t="s">
        <v>89</v>
      </c>
      <c r="B33" s="12" t="s">
        <v>70</v>
      </c>
      <c r="C33" s="47"/>
      <c r="D33" s="54" t="s">
        <v>130</v>
      </c>
      <c r="E33" s="12"/>
      <c r="F33" s="12"/>
    </row>
    <row r="34" spans="1:6" s="10" customFormat="1" x14ac:dyDescent="0.25">
      <c r="A34" s="12"/>
      <c r="B34" s="12"/>
      <c r="C34" s="12"/>
      <c r="D34" s="12"/>
      <c r="E34" s="12"/>
      <c r="F34" s="12"/>
    </row>
    <row r="35" spans="1:6" s="10" customFormat="1" ht="18.75" x14ac:dyDescent="0.25">
      <c r="A35" s="113" t="s">
        <v>108</v>
      </c>
      <c r="B35" s="114"/>
      <c r="C35" s="114"/>
      <c r="D35" s="115"/>
      <c r="E35" s="38"/>
      <c r="F35" s="38"/>
    </row>
    <row r="36" spans="1:6" s="10" customFormat="1" x14ac:dyDescent="0.25">
      <c r="A36" s="24" t="s">
        <v>90</v>
      </c>
      <c r="B36" s="12"/>
      <c r="C36" s="47"/>
      <c r="D36" s="12" t="s">
        <v>130</v>
      </c>
      <c r="E36" s="12"/>
      <c r="F36" s="12"/>
    </row>
    <row r="37" spans="1:6" s="10" customFormat="1" ht="18.75" x14ac:dyDescent="0.25">
      <c r="A37" s="36"/>
      <c r="B37" s="12"/>
      <c r="C37" s="12"/>
      <c r="D37" s="12"/>
      <c r="E37" s="39"/>
      <c r="F37" s="39"/>
    </row>
    <row r="38" spans="1:6" s="10" customFormat="1" ht="18.75" x14ac:dyDescent="0.25">
      <c r="A38" s="119" t="s">
        <v>32</v>
      </c>
      <c r="B38" s="120"/>
      <c r="C38" s="120"/>
      <c r="D38" s="120"/>
      <c r="E38" s="121"/>
    </row>
    <row r="39" spans="1:6" s="10" customFormat="1" ht="36.75" customHeight="1" x14ac:dyDescent="0.25">
      <c r="A39" s="19" t="s">
        <v>217</v>
      </c>
      <c r="B39" s="22"/>
      <c r="C39" s="19">
        <v>36</v>
      </c>
      <c r="D39" s="125" t="s">
        <v>231</v>
      </c>
      <c r="E39" s="126"/>
    </row>
    <row r="40" spans="1:6" s="10" customFormat="1" ht="90.75" customHeight="1" x14ac:dyDescent="0.25">
      <c r="A40" s="130" t="s">
        <v>33</v>
      </c>
      <c r="B40" s="127" t="s">
        <v>233</v>
      </c>
      <c r="C40" s="128"/>
      <c r="D40" s="128"/>
      <c r="E40" s="129"/>
    </row>
    <row r="41" spans="1:6" s="10" customFormat="1" ht="110.25" customHeight="1" x14ac:dyDescent="0.25">
      <c r="A41" s="131"/>
      <c r="B41" s="127" t="s">
        <v>234</v>
      </c>
      <c r="C41" s="128"/>
      <c r="D41" s="128"/>
      <c r="E41" s="129"/>
    </row>
    <row r="42" spans="1:6" s="10" customFormat="1" ht="273.75" customHeight="1" x14ac:dyDescent="0.25">
      <c r="A42" s="132"/>
      <c r="B42" s="133" t="s">
        <v>232</v>
      </c>
      <c r="C42" s="134"/>
      <c r="D42" s="134"/>
      <c r="E42" s="135"/>
    </row>
    <row r="43" spans="1:6" s="10" customFormat="1" ht="90.75" customHeight="1" x14ac:dyDescent="0.25">
      <c r="A43" s="119" t="s">
        <v>34</v>
      </c>
      <c r="B43" s="120"/>
      <c r="C43" s="120"/>
      <c r="D43" s="120"/>
      <c r="E43" s="121"/>
    </row>
    <row r="44" spans="1:6" s="10" customFormat="1" ht="90.75" customHeight="1" x14ac:dyDescent="0.25">
      <c r="A44" s="19" t="s">
        <v>35</v>
      </c>
      <c r="B44" s="116" t="s">
        <v>102</v>
      </c>
      <c r="C44" s="117"/>
      <c r="D44" s="117"/>
      <c r="E44" s="118"/>
    </row>
    <row r="45" spans="1:6" s="10" customFormat="1" ht="281.25" customHeight="1" x14ac:dyDescent="0.25">
      <c r="A45" s="19" t="s">
        <v>36</v>
      </c>
      <c r="B45" s="116" t="s">
        <v>235</v>
      </c>
      <c r="C45" s="117"/>
      <c r="D45" s="117"/>
      <c r="E45" s="118"/>
    </row>
    <row r="46" spans="1:6" s="10" customFormat="1" ht="90.75" customHeight="1" x14ac:dyDescent="0.25">
      <c r="A46" s="29" t="s">
        <v>58</v>
      </c>
      <c r="B46" s="122" t="s">
        <v>66</v>
      </c>
      <c r="C46" s="123"/>
      <c r="D46" s="123"/>
      <c r="E46" s="124"/>
    </row>
    <row r="47" spans="1:6" s="10" customFormat="1" x14ac:dyDescent="0.25"/>
    <row r="48" spans="1:6" s="10" customFormat="1" x14ac:dyDescent="0.25"/>
    <row r="49" s="10" customFormat="1" x14ac:dyDescent="0.25"/>
    <row r="50" s="10" customFormat="1" x14ac:dyDescent="0.25"/>
    <row r="51" s="10" customFormat="1" x14ac:dyDescent="0.25"/>
    <row r="52" s="10" customFormat="1" x14ac:dyDescent="0.25"/>
    <row r="53" s="10" customFormat="1" x14ac:dyDescent="0.25"/>
    <row r="54" s="10" customFormat="1" x14ac:dyDescent="0.25"/>
    <row r="55" s="10" customFormat="1" x14ac:dyDescent="0.25"/>
    <row r="56" s="10" customFormat="1" x14ac:dyDescent="0.25"/>
    <row r="57" s="10" customFormat="1" x14ac:dyDescent="0.25"/>
    <row r="58" s="10" customFormat="1" x14ac:dyDescent="0.25"/>
    <row r="59" s="10" customFormat="1" x14ac:dyDescent="0.25"/>
    <row r="60" s="10" customFormat="1" x14ac:dyDescent="0.25"/>
    <row r="61" s="10" customFormat="1" x14ac:dyDescent="0.25"/>
    <row r="62" s="10" customFormat="1" x14ac:dyDescent="0.25"/>
    <row r="63" s="10" customFormat="1" x14ac:dyDescent="0.25"/>
    <row r="64" s="10" customFormat="1" x14ac:dyDescent="0.25"/>
    <row r="65" s="10" customFormat="1" x14ac:dyDescent="0.25"/>
    <row r="66" s="10" customFormat="1" x14ac:dyDescent="0.25"/>
    <row r="67" s="10" customFormat="1" x14ac:dyDescent="0.25"/>
    <row r="68" s="10" customFormat="1" x14ac:dyDescent="0.25"/>
    <row r="69" s="10" customFormat="1" x14ac:dyDescent="0.25"/>
    <row r="70" s="10" customFormat="1" x14ac:dyDescent="0.25"/>
    <row r="71" s="10" customFormat="1" x14ac:dyDescent="0.25"/>
    <row r="72" s="10" customFormat="1" x14ac:dyDescent="0.25"/>
    <row r="73" s="10" customFormat="1" x14ac:dyDescent="0.25"/>
    <row r="74" s="9" customFormat="1" x14ac:dyDescent="0.25"/>
    <row r="75" s="9" customFormat="1" x14ac:dyDescent="0.25"/>
    <row r="76" s="9" customFormat="1" x14ac:dyDescent="0.25"/>
    <row r="77" s="9" customFormat="1" x14ac:dyDescent="0.25"/>
    <row r="78" s="9" customFormat="1" x14ac:dyDescent="0.25"/>
    <row r="79" s="9" customFormat="1" x14ac:dyDescent="0.25"/>
  </sheetData>
  <mergeCells count="17">
    <mergeCell ref="B45:E45"/>
    <mergeCell ref="B46:E46"/>
    <mergeCell ref="A43:E43"/>
    <mergeCell ref="D39:E39"/>
    <mergeCell ref="B40:E40"/>
    <mergeCell ref="A40:A42"/>
    <mergeCell ref="B41:E41"/>
    <mergeCell ref="B42:E42"/>
    <mergeCell ref="A2:D2"/>
    <mergeCell ref="A8:D8"/>
    <mergeCell ref="A12:D12"/>
    <mergeCell ref="B44:E44"/>
    <mergeCell ref="A38:E38"/>
    <mergeCell ref="A20:D20"/>
    <mergeCell ref="A24:D24"/>
    <mergeCell ref="A29:D29"/>
    <mergeCell ref="A35:D35"/>
  </mergeCells>
  <pageMargins left="0.7" right="0.7" top="0.75" bottom="0.75" header="0.3" footer="0.3"/>
  <pageSetup paperSize="8" scale="62"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tabSelected="1" topLeftCell="A11" zoomScale="70" zoomScaleNormal="70" workbookViewId="0">
      <selection activeCell="F14" sqref="F14"/>
    </sheetView>
  </sheetViews>
  <sheetFormatPr baseColWidth="10" defaultRowHeight="15" x14ac:dyDescent="0.25"/>
  <cols>
    <col min="1" max="1" width="53.28515625" style="9" customWidth="1"/>
    <col min="2" max="2" width="20.28515625" customWidth="1"/>
    <col min="3" max="3" width="18.85546875" customWidth="1"/>
    <col min="4" max="4" width="13.28515625" customWidth="1"/>
    <col min="5" max="5" width="13.42578125" customWidth="1"/>
    <col min="6" max="6" width="33.42578125" customWidth="1"/>
    <col min="7" max="7" width="50.28515625" customWidth="1"/>
    <col min="8" max="9" width="17" customWidth="1"/>
    <col min="10" max="10" width="17.7109375" customWidth="1"/>
    <col min="11" max="11" width="19.5703125" customWidth="1"/>
    <col min="12" max="12" width="68.7109375" customWidth="1"/>
    <col min="13" max="13" width="46.85546875" customWidth="1"/>
  </cols>
  <sheetData>
    <row r="1" spans="1:13" ht="30.75" customHeight="1" x14ac:dyDescent="0.25"/>
    <row r="2" spans="1:13" ht="110.25" customHeight="1" x14ac:dyDescent="0.25">
      <c r="A2" s="20" t="s">
        <v>40</v>
      </c>
      <c r="B2" s="20" t="s">
        <v>122</v>
      </c>
      <c r="C2" s="20" t="s">
        <v>41</v>
      </c>
      <c r="D2" s="20" t="s">
        <v>42</v>
      </c>
      <c r="E2" s="20" t="s">
        <v>43</v>
      </c>
      <c r="F2" s="20" t="s">
        <v>49</v>
      </c>
      <c r="G2" s="21" t="s">
        <v>44</v>
      </c>
      <c r="H2" s="21" t="s">
        <v>45</v>
      </c>
      <c r="I2" s="21" t="s">
        <v>48</v>
      </c>
      <c r="J2" s="21" t="s">
        <v>46</v>
      </c>
      <c r="K2" s="21" t="s">
        <v>75</v>
      </c>
      <c r="L2" s="21" t="s">
        <v>47</v>
      </c>
      <c r="M2" s="21" t="s">
        <v>147</v>
      </c>
    </row>
    <row r="3" spans="1:13" ht="45" x14ac:dyDescent="0.25">
      <c r="A3" s="49" t="s">
        <v>131</v>
      </c>
      <c r="B3" s="55">
        <f>SUM(B4:B5)</f>
        <v>1189437</v>
      </c>
      <c r="C3" s="55"/>
      <c r="D3" s="53"/>
      <c r="E3" s="58">
        <f>(B3+C3)/B14</f>
        <v>0.56074122649252522</v>
      </c>
      <c r="F3" s="50"/>
      <c r="G3" s="50"/>
      <c r="H3" s="50"/>
      <c r="I3" s="50"/>
      <c r="J3" s="50"/>
      <c r="K3" s="50"/>
      <c r="L3" s="50"/>
      <c r="M3" s="50"/>
    </row>
    <row r="4" spans="1:13" ht="292.5" customHeight="1" x14ac:dyDescent="0.25">
      <c r="A4" s="51" t="s">
        <v>132</v>
      </c>
      <c r="B4" s="52">
        <v>335000</v>
      </c>
      <c r="C4" s="53"/>
      <c r="D4" s="53"/>
      <c r="E4" s="59">
        <f>B4/B14</f>
        <v>0.15793044177623189</v>
      </c>
      <c r="F4" s="54" t="s">
        <v>149</v>
      </c>
      <c r="G4" s="54" t="s">
        <v>150</v>
      </c>
      <c r="H4" s="54" t="s">
        <v>151</v>
      </c>
      <c r="I4" s="54" t="s">
        <v>152</v>
      </c>
      <c r="J4" s="54" t="s">
        <v>154</v>
      </c>
      <c r="K4" s="54" t="s">
        <v>155</v>
      </c>
      <c r="L4" s="54" t="s">
        <v>156</v>
      </c>
      <c r="M4" s="54" t="s">
        <v>153</v>
      </c>
    </row>
    <row r="5" spans="1:13" ht="409.5" customHeight="1" x14ac:dyDescent="0.25">
      <c r="A5" s="51" t="s">
        <v>133</v>
      </c>
      <c r="B5" s="52">
        <v>854437</v>
      </c>
      <c r="C5" s="53"/>
      <c r="D5" s="53"/>
      <c r="E5" s="59">
        <f>B5/B14</f>
        <v>0.40281078471629328</v>
      </c>
      <c r="F5" s="54" t="s">
        <v>157</v>
      </c>
      <c r="G5" s="78" t="s">
        <v>206</v>
      </c>
      <c r="H5" s="78" t="s">
        <v>207</v>
      </c>
      <c r="I5" s="54" t="s">
        <v>158</v>
      </c>
      <c r="J5" s="78" t="s">
        <v>208</v>
      </c>
      <c r="K5" s="54" t="s">
        <v>159</v>
      </c>
      <c r="L5" s="54" t="s">
        <v>160</v>
      </c>
      <c r="M5" s="78" t="s">
        <v>209</v>
      </c>
    </row>
    <row r="6" spans="1:13" ht="45" x14ac:dyDescent="0.25">
      <c r="A6" s="60" t="s">
        <v>134</v>
      </c>
      <c r="B6" s="53"/>
      <c r="C6" s="62">
        <v>300000</v>
      </c>
      <c r="D6" s="53"/>
      <c r="E6" s="63">
        <f>C6/B14</f>
        <v>0.14143024636677484</v>
      </c>
      <c r="F6" s="61"/>
      <c r="G6" s="61"/>
      <c r="H6" s="61"/>
      <c r="I6" s="61"/>
      <c r="J6" s="61"/>
      <c r="K6" s="61"/>
      <c r="L6" s="61"/>
      <c r="M6" s="61"/>
    </row>
    <row r="7" spans="1:13" ht="286.5" customHeight="1" x14ac:dyDescent="0.25">
      <c r="A7" s="51" t="s">
        <v>135</v>
      </c>
      <c r="B7" s="53"/>
      <c r="C7" s="52">
        <v>300000</v>
      </c>
      <c r="D7" s="53"/>
      <c r="E7" s="59">
        <f>C7/B14</f>
        <v>0.14143024636677484</v>
      </c>
      <c r="F7" s="54" t="s">
        <v>161</v>
      </c>
      <c r="G7" s="54" t="s">
        <v>162</v>
      </c>
      <c r="H7" s="54" t="s">
        <v>163</v>
      </c>
      <c r="I7" s="54" t="s">
        <v>158</v>
      </c>
      <c r="J7" s="54" t="s">
        <v>164</v>
      </c>
      <c r="K7" s="54" t="s">
        <v>165</v>
      </c>
      <c r="L7" s="54" t="s">
        <v>166</v>
      </c>
      <c r="M7" s="78" t="s">
        <v>210</v>
      </c>
    </row>
    <row r="8" spans="1:13" ht="45" x14ac:dyDescent="0.25">
      <c r="A8" s="64" t="s">
        <v>136</v>
      </c>
      <c r="B8" s="53"/>
      <c r="C8" s="66">
        <v>351750</v>
      </c>
      <c r="D8" s="53"/>
      <c r="E8" s="67">
        <f>C8/B14</f>
        <v>0.16582696386504348</v>
      </c>
      <c r="F8" s="65"/>
      <c r="G8" s="65"/>
      <c r="H8" s="65"/>
      <c r="I8" s="65"/>
      <c r="J8" s="65"/>
      <c r="K8" s="65"/>
      <c r="L8" s="65"/>
      <c r="M8" s="65"/>
    </row>
    <row r="9" spans="1:13" ht="329.25" customHeight="1" x14ac:dyDescent="0.25">
      <c r="A9" s="51" t="s">
        <v>137</v>
      </c>
      <c r="B9" s="53"/>
      <c r="C9" s="52">
        <v>251750</v>
      </c>
      <c r="D9" s="53"/>
      <c r="E9" s="59">
        <f>C9/B14</f>
        <v>0.11868354840945188</v>
      </c>
      <c r="F9" s="54" t="s">
        <v>167</v>
      </c>
      <c r="G9" s="78" t="s">
        <v>211</v>
      </c>
      <c r="H9" s="54" t="s">
        <v>163</v>
      </c>
      <c r="I9" s="54" t="s">
        <v>158</v>
      </c>
      <c r="J9" s="54" t="s">
        <v>169</v>
      </c>
      <c r="K9" s="54" t="s">
        <v>170</v>
      </c>
      <c r="L9" s="54" t="s">
        <v>171</v>
      </c>
      <c r="M9" s="54" t="s">
        <v>168</v>
      </c>
    </row>
    <row r="10" spans="1:13" ht="237.75" customHeight="1" x14ac:dyDescent="0.25">
      <c r="A10" s="51" t="s">
        <v>138</v>
      </c>
      <c r="B10" s="53"/>
      <c r="C10" s="52">
        <v>100000</v>
      </c>
      <c r="D10" s="53"/>
      <c r="E10" s="59">
        <f>C10/B14</f>
        <v>4.7143415455591607E-2</v>
      </c>
      <c r="F10" s="54" t="s">
        <v>172</v>
      </c>
      <c r="G10" s="54" t="s">
        <v>173</v>
      </c>
      <c r="H10" s="54" t="s">
        <v>163</v>
      </c>
      <c r="I10" s="54" t="s">
        <v>158</v>
      </c>
      <c r="J10" s="54" t="s">
        <v>175</v>
      </c>
      <c r="K10" s="54" t="s">
        <v>176</v>
      </c>
      <c r="L10" s="54" t="s">
        <v>177</v>
      </c>
      <c r="M10" s="54" t="s">
        <v>174</v>
      </c>
    </row>
    <row r="11" spans="1:13" s="143" customFormat="1" ht="192" customHeight="1" x14ac:dyDescent="0.25">
      <c r="A11" s="138" t="s">
        <v>139</v>
      </c>
      <c r="B11" s="53"/>
      <c r="C11" s="140">
        <v>30000</v>
      </c>
      <c r="D11" s="53"/>
      <c r="E11" s="141">
        <f>C11/B14</f>
        <v>1.4143024636677482E-2</v>
      </c>
      <c r="F11" s="139" t="s">
        <v>178</v>
      </c>
      <c r="G11" s="139" t="s">
        <v>179</v>
      </c>
      <c r="H11" s="139" t="s">
        <v>163</v>
      </c>
      <c r="I11" s="139" t="s">
        <v>158</v>
      </c>
      <c r="J11" s="139" t="s">
        <v>180</v>
      </c>
      <c r="K11" s="139" t="s">
        <v>181</v>
      </c>
      <c r="L11" s="139" t="s">
        <v>180</v>
      </c>
      <c r="M11" s="139"/>
    </row>
    <row r="12" spans="1:13" s="143" customFormat="1" ht="409.5" customHeight="1" x14ac:dyDescent="0.25">
      <c r="A12" s="138" t="s">
        <v>140</v>
      </c>
      <c r="B12" s="53"/>
      <c r="C12" s="140">
        <v>250000</v>
      </c>
      <c r="D12" s="53"/>
      <c r="E12" s="141">
        <f>C12/B14</f>
        <v>0.11785853863897902</v>
      </c>
      <c r="F12" s="139" t="s">
        <v>182</v>
      </c>
      <c r="G12" s="139" t="s">
        <v>183</v>
      </c>
      <c r="H12" s="139" t="s">
        <v>184</v>
      </c>
      <c r="I12" s="139" t="s">
        <v>185</v>
      </c>
      <c r="J12" s="139"/>
      <c r="K12" s="142" t="s">
        <v>186</v>
      </c>
      <c r="L12" s="139" t="s">
        <v>187</v>
      </c>
      <c r="M12" s="139"/>
    </row>
    <row r="13" spans="1:13" x14ac:dyDescent="0.25">
      <c r="A13" s="68" t="s">
        <v>141</v>
      </c>
      <c r="B13" s="69">
        <f>B3</f>
        <v>1189437</v>
      </c>
      <c r="C13" s="69">
        <f>C3+C6+C8+C11+C12</f>
        <v>931750</v>
      </c>
      <c r="D13" s="71"/>
      <c r="E13" s="48"/>
      <c r="M13" s="56"/>
    </row>
    <row r="14" spans="1:13" x14ac:dyDescent="0.25">
      <c r="A14" s="70" t="s">
        <v>142</v>
      </c>
      <c r="B14" s="136">
        <f>SUM(B13:C13)</f>
        <v>2121187</v>
      </c>
      <c r="C14" s="137"/>
      <c r="D14" s="71"/>
      <c r="E14" s="72">
        <f>E3+E6+E8+E11+E12</f>
        <v>1</v>
      </c>
    </row>
    <row r="15" spans="1:13" x14ac:dyDescent="0.25">
      <c r="C15" s="9"/>
    </row>
  </sheetData>
  <mergeCells count="1">
    <mergeCell ref="B14:C14"/>
  </mergeCells>
  <pageMargins left="0.7" right="0.7" top="0.75" bottom="0.75" header="0.3" footer="0.3"/>
  <pageSetup paperSize="8"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2022-06-27T08:13:10Z</cp:lastPrinted>
  <dcterms:created xsi:type="dcterms:W3CDTF">2021-12-29T14:10:37Z</dcterms:created>
  <dcterms:modified xsi:type="dcterms:W3CDTF">2022-10-18T14:35:31Z</dcterms:modified>
</cp:coreProperties>
</file>