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FILERALPC01.crpc.fr\PLACIDO_NA_DirAgriculture$\Operationnel\18_ActionsCo_Agricoles\03_PEI\3-Docs_mise_en_oeuvre\AaP 2022\versions projet\Annexes\"/>
    </mc:Choice>
  </mc:AlternateContent>
  <bookViews>
    <workbookView xWindow="0" yWindow="60" windowWidth="19200" windowHeight="8085" tabRatio="836" activeTab="4"/>
  </bookViews>
  <sheets>
    <sheet name="1.1 Frais personnel" sheetId="1" r:id="rId1"/>
    <sheet name="1.2 Prestations" sheetId="13" r:id="rId2"/>
    <sheet name="1.3 Voyages d'études" sheetId="14" r:id="rId3"/>
    <sheet name="1.4 Coûts indirects" sheetId="3" r:id="rId4"/>
    <sheet name="Récap dépenses" sheetId="7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7" l="1"/>
  <c r="C10" i="7"/>
  <c r="M34" i="1"/>
  <c r="K34" i="1"/>
  <c r="M29" i="1" l="1"/>
  <c r="L29" i="1"/>
  <c r="J29" i="1"/>
  <c r="K29" i="1"/>
  <c r="K8" i="1" l="1"/>
  <c r="L8" i="1"/>
  <c r="M8" i="1" s="1"/>
  <c r="J8" i="1" l="1"/>
  <c r="L24" i="7" l="1"/>
  <c r="C24" i="7"/>
  <c r="I24" i="7"/>
  <c r="F24" i="7"/>
  <c r="M28" i="14"/>
  <c r="I28" i="14"/>
  <c r="E28" i="14"/>
  <c r="C11" i="7" s="1"/>
  <c r="M64" i="13"/>
  <c r="I64" i="13"/>
  <c r="E64" i="13"/>
  <c r="J9" i="1" l="1"/>
  <c r="K9" i="1"/>
  <c r="M9" i="1" s="1"/>
  <c r="L9" i="1"/>
  <c r="E33" i="13" l="1"/>
  <c r="M33" i="13" l="1"/>
  <c r="I33" i="13"/>
  <c r="M10" i="1" l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30" i="1"/>
  <c r="M31" i="1"/>
  <c r="M32" i="1"/>
  <c r="M33" i="1"/>
  <c r="J12" i="1" l="1"/>
  <c r="K12" i="1"/>
  <c r="L12" i="1"/>
  <c r="J13" i="1"/>
  <c r="K13" i="1"/>
  <c r="L13" i="1"/>
  <c r="J14" i="1"/>
  <c r="K14" i="1"/>
  <c r="L14" i="1"/>
  <c r="J15" i="1"/>
  <c r="K15" i="1"/>
  <c r="L15" i="1"/>
  <c r="J16" i="1"/>
  <c r="K16" i="1"/>
  <c r="L16" i="1"/>
  <c r="J17" i="1"/>
  <c r="K17" i="1"/>
  <c r="L17" i="1"/>
  <c r="J18" i="1"/>
  <c r="K18" i="1"/>
  <c r="L18" i="1"/>
  <c r="J19" i="1"/>
  <c r="K19" i="1"/>
  <c r="L19" i="1"/>
  <c r="J20" i="1"/>
  <c r="K20" i="1"/>
  <c r="L20" i="1"/>
  <c r="J21" i="1"/>
  <c r="K21" i="1"/>
  <c r="L21" i="1"/>
  <c r="J22" i="1"/>
  <c r="K22" i="1"/>
  <c r="L22" i="1"/>
  <c r="J23" i="1"/>
  <c r="K23" i="1"/>
  <c r="L23" i="1"/>
  <c r="J24" i="1"/>
  <c r="K24" i="1"/>
  <c r="L24" i="1"/>
  <c r="J25" i="1"/>
  <c r="K25" i="1"/>
  <c r="L25" i="1"/>
  <c r="J26" i="1"/>
  <c r="K26" i="1"/>
  <c r="L26" i="1"/>
  <c r="J27" i="1"/>
  <c r="K27" i="1"/>
  <c r="L27" i="1"/>
  <c r="J28" i="1"/>
  <c r="K28" i="1"/>
  <c r="L28" i="1"/>
  <c r="L10" i="1" l="1"/>
  <c r="L11" i="1"/>
  <c r="L30" i="1"/>
  <c r="L31" i="1"/>
  <c r="L32" i="1"/>
  <c r="L33" i="1"/>
  <c r="K10" i="1"/>
  <c r="K11" i="1"/>
  <c r="K30" i="1"/>
  <c r="K31" i="1"/>
  <c r="K32" i="1"/>
  <c r="K33" i="1"/>
  <c r="C9" i="7" l="1"/>
  <c r="J10" i="1"/>
  <c r="J11" i="1"/>
  <c r="J30" i="1"/>
  <c r="J31" i="1"/>
  <c r="J32" i="1"/>
  <c r="J33" i="1"/>
  <c r="G34" i="1"/>
  <c r="I34" i="1"/>
  <c r="F34" i="1"/>
  <c r="C6" i="3" l="1"/>
  <c r="C8" i="3" l="1"/>
  <c r="C12" i="7" s="1"/>
  <c r="C13" i="7" s="1"/>
  <c r="F11" i="7" l="1"/>
  <c r="F13" i="7"/>
  <c r="F10" i="7"/>
  <c r="F12" i="7"/>
</calcChain>
</file>

<file path=xl/sharedStrings.xml><?xml version="1.0" encoding="utf-8"?>
<sst xmlns="http://schemas.openxmlformats.org/spreadsheetml/2006/main" count="292" uniqueCount="75">
  <si>
    <t>Part de l'activité
liée à l'opération</t>
  </si>
  <si>
    <t>(1)</t>
  </si>
  <si>
    <t>(2)</t>
  </si>
  <si>
    <t>(3)</t>
  </si>
  <si>
    <t>(4)=(2)/(3)</t>
  </si>
  <si>
    <t>(6)=(1)/(3)</t>
  </si>
  <si>
    <t>Total pour l'opération</t>
  </si>
  <si>
    <t>devis choisi par le bénéficiaire</t>
  </si>
  <si>
    <t>devis non retenus par le bénéficiaire (coût raisonnable)</t>
  </si>
  <si>
    <t>n° Devis</t>
  </si>
  <si>
    <t>fournisseurs devis</t>
  </si>
  <si>
    <t>total</t>
  </si>
  <si>
    <t xml:space="preserve"> </t>
  </si>
  <si>
    <t>Coûts salariaux</t>
  </si>
  <si>
    <t>Forfait coûts indirects</t>
  </si>
  <si>
    <t>o</t>
  </si>
  <si>
    <t>HT</t>
  </si>
  <si>
    <t xml:space="preserve">Types de dépenses </t>
  </si>
  <si>
    <t>Tableau récapitulatif des dépenses prévisionnelles de l'opération</t>
  </si>
  <si>
    <t>Deux devis sont nécessaires à partir d'un coût de 2 000 €HT et 3 devis à partir de 90 000 €HT</t>
  </si>
  <si>
    <t xml:space="preserve">Certifié exact et sincère, le (date) </t>
  </si>
  <si>
    <t>Cachet et signature :</t>
  </si>
  <si>
    <t>Nom, prénom et qualité du représentant du chef de file</t>
  </si>
  <si>
    <t>1.1 Frais de personnel de l'ensemble des partenaires</t>
  </si>
  <si>
    <t>Raison sociale / nom du partenaire</t>
  </si>
  <si>
    <t>Nom / Prénom de l'agent</t>
  </si>
  <si>
    <r>
      <t>Type de fonction de l'agent</t>
    </r>
    <r>
      <rPr>
        <sz val="10"/>
        <rFont val="Arial"/>
        <family val="2"/>
      </rPr>
      <t xml:space="preserve">
(directeur, chargé de mission, assistant, animateur,…)</t>
    </r>
  </si>
  <si>
    <t>Merci de saisir une ligne par personne</t>
  </si>
  <si>
    <r>
      <t xml:space="preserve">Description de l'intervention 
</t>
    </r>
    <r>
      <rPr>
        <sz val="10"/>
        <rFont val="Arial"/>
        <family val="2"/>
      </rPr>
      <t>(nature du travail réalisé par l'agent)</t>
    </r>
  </si>
  <si>
    <t>TOTAL
eligible pour l'opération</t>
  </si>
  <si>
    <t>Justificatifs joints numérotés</t>
  </si>
  <si>
    <t>Hors coûts salariaux</t>
  </si>
  <si>
    <t>1.2.1 Etudes de faisabilité, études de marché, conseil ou expertise de service d’appui à l’innovation, etc.</t>
  </si>
  <si>
    <t>Montant devis</t>
  </si>
  <si>
    <t>Etude X</t>
  </si>
  <si>
    <t>toto</t>
  </si>
  <si>
    <t>tata</t>
  </si>
  <si>
    <t>Préciser HT ou TTC*</t>
  </si>
  <si>
    <t>* Les demandeurs assujettis totalement et partiellement à la TVA devront présenter leur demande en € HT, les demandeurs non assujettis à la TVA devront présenter leur demande en € TTC</t>
  </si>
  <si>
    <t>1.2 Prestations</t>
  </si>
  <si>
    <t xml:space="preserve">1.2.2 Prestations de remplacement de l’agriculteur sur son exploitation </t>
  </si>
  <si>
    <t>Hors cotisation au service de remplacement</t>
  </si>
  <si>
    <t>Remplacement X</t>
  </si>
  <si>
    <t>Raison sociale / nom du partenaire qui porte la dépense</t>
  </si>
  <si>
    <t xml:space="preserve">Nom de la prestation </t>
  </si>
  <si>
    <t>Frais de déplacement, de restauration et d’hébergement des partenaires</t>
  </si>
  <si>
    <t>1.3 Voyages d'études</t>
  </si>
  <si>
    <t>XXX</t>
  </si>
  <si>
    <t>1.1 Frais de personnel</t>
  </si>
  <si>
    <r>
      <t xml:space="preserve">1.4 Couts indirects des partenaires </t>
    </r>
    <r>
      <rPr>
        <sz val="11"/>
        <rFont val="Calibri"/>
        <family val="2"/>
      </rPr>
      <t>(forfait de 15% des frais de personnel)</t>
    </r>
  </si>
  <si>
    <r>
      <t>I</t>
    </r>
    <r>
      <rPr>
        <sz val="10"/>
        <rFont val="Arial"/>
        <family val="2"/>
      </rPr>
      <t xml:space="preserve"> les cellules de couleur</t>
    </r>
    <r>
      <rPr>
        <b/>
        <sz val="10"/>
        <color indexed="44"/>
        <rFont val="Arial"/>
        <family val="2"/>
      </rPr>
      <t xml:space="preserve"> bleue </t>
    </r>
    <r>
      <rPr>
        <sz val="10"/>
        <rFont val="Arial"/>
        <family val="2"/>
      </rPr>
      <t>ont une formule automatisée</t>
    </r>
  </si>
  <si>
    <t>GLOBAL</t>
  </si>
  <si>
    <t>Partenaire 1</t>
  </si>
  <si>
    <t>Partenaire 2</t>
  </si>
  <si>
    <t>Montant éligible prévisionnel total</t>
  </si>
  <si>
    <t>Montant éligible prévisionnel</t>
  </si>
  <si>
    <t>TOTAL dépenses  éligibles prévisionnelles</t>
  </si>
  <si>
    <t>Partenaire X</t>
  </si>
  <si>
    <t>VENTILATION PAR PARTENAIRE</t>
  </si>
  <si>
    <t>HT*</t>
  </si>
  <si>
    <t>TTC*</t>
  </si>
  <si>
    <r>
      <t xml:space="preserve">Salaire annuel
brut chargé / indemnités </t>
    </r>
    <r>
      <rPr>
        <i/>
        <sz val="9"/>
        <rFont val="Arial"/>
        <family val="2"/>
      </rPr>
      <t>(à multiplier par le nombre d'année pour les projets de plus d'un an)</t>
    </r>
  </si>
  <si>
    <t>Temps prévisionnel d'activité / de travail de l'agent liée spécifiquement au projet (heure)</t>
  </si>
  <si>
    <t>Nombre d'heures travaillées par an pour l'agent globalement</t>
  </si>
  <si>
    <t>(5)=(1/3)*(2)</t>
  </si>
  <si>
    <t>(8)=(2)*(6)</t>
  </si>
  <si>
    <t>Frais salariaux liés au projet</t>
  </si>
  <si>
    <t>Coût horaire éligible</t>
  </si>
  <si>
    <t>ANNEXE 2 : PLAN DE FINANCEMENT</t>
  </si>
  <si>
    <t>1.4 Coûts indirects des partenaires du projet (forfait de 15 %)</t>
  </si>
  <si>
    <t>partenaire x</t>
  </si>
  <si>
    <t>agent x</t>
  </si>
  <si>
    <t>xx</t>
  </si>
  <si>
    <t>Année de travail de l'agent sur le projet (2022 / 2023 / 2022 et 2023)</t>
  </si>
  <si>
    <t>Nom de la dépense en lien avec le voyage d'études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</si>
</sst>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;_-@_-"/>
    <numFmt numFmtId="165" formatCode="_-* #,##0.00&quot; €&quot;_-;\-* #,##0.00&quot; €&quot;_-;_-* &quot;-&quot;??&quot; €&quot;_-;_-@_-"/>
    <numFmt numFmtId="166" formatCode="_-* #,##0&quot; €&quot;_-;\-* #,##0&quot; €&quot;_-;_-* &quot;-&quot;??&quot; €&quot;_-;_-@_-"/>
    <numFmt numFmtId="167" formatCode="_-* #,##0.00&quot; €&quot;_-;\-* #,##0.00&quot; €&quot;_-;_-* &quot;-?? €&quot;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Tahoma"/>
      <family val="2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Wingdings"/>
      <charset val="2"/>
    </font>
    <font>
      <sz val="14"/>
      <color rgb="FFFF0000"/>
      <name val="Wingdings"/>
      <charset val="2"/>
    </font>
    <font>
      <b/>
      <u/>
      <sz val="10"/>
      <color rgb="FFFF0000"/>
      <name val="Arial"/>
      <family val="2"/>
    </font>
    <font>
      <i/>
      <sz val="10"/>
      <color theme="1"/>
      <name val="Wingdings"/>
      <charset val="2"/>
    </font>
    <font>
      <sz val="11"/>
      <name val="Calibri"/>
      <family val="2"/>
      <scheme val="minor"/>
    </font>
    <font>
      <b/>
      <sz val="10"/>
      <color indexed="44"/>
      <name val="Arial"/>
      <family val="2"/>
    </font>
    <font>
      <b/>
      <sz val="16"/>
      <name val="Calibri"/>
      <family val="2"/>
    </font>
    <font>
      <sz val="10"/>
      <color rgb="FFFF0000"/>
      <name val="Arial"/>
      <family val="2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indexed="8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2" fillId="0" borderId="0" applyFill="0" applyBorder="0" applyAlignment="0" applyProtection="0"/>
  </cellStyleXfs>
  <cellXfs count="151">
    <xf numFmtId="0" fontId="0" fillId="0" borderId="0" xfId="0"/>
    <xf numFmtId="0" fontId="3" fillId="0" borderId="1" xfId="2" applyFont="1" applyBorder="1" applyAlignment="1" applyProtection="1">
      <alignment vertical="center"/>
    </xf>
    <xf numFmtId="0" fontId="4" fillId="0" borderId="1" xfId="2" applyFont="1" applyBorder="1" applyAlignment="1" applyProtection="1">
      <alignment vertical="center"/>
    </xf>
    <xf numFmtId="0" fontId="4" fillId="0" borderId="0" xfId="2" applyFont="1" applyBorder="1" applyAlignment="1" applyProtection="1">
      <alignment vertical="center"/>
    </xf>
    <xf numFmtId="0" fontId="5" fillId="2" borderId="2" xfId="2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0" fontId="6" fillId="2" borderId="3" xfId="2" applyFont="1" applyFill="1" applyBorder="1" applyAlignment="1" applyProtection="1">
      <alignment horizontal="center" vertical="center" wrapText="1"/>
    </xf>
    <xf numFmtId="0" fontId="6" fillId="2" borderId="4" xfId="2" applyFont="1" applyFill="1" applyBorder="1" applyAlignment="1" applyProtection="1">
      <alignment horizontal="center" vertical="center" wrapText="1"/>
    </xf>
    <xf numFmtId="0" fontId="6" fillId="2" borderId="5" xfId="2" applyFont="1" applyFill="1" applyBorder="1" applyAlignment="1" applyProtection="1">
      <alignment horizontal="center" vertical="center" wrapText="1"/>
    </xf>
    <xf numFmtId="0" fontId="6" fillId="2" borderId="6" xfId="2" applyFont="1" applyFill="1" applyBorder="1" applyAlignment="1" applyProtection="1">
      <alignment horizontal="center" vertical="center" wrapText="1"/>
    </xf>
    <xf numFmtId="0" fontId="8" fillId="2" borderId="6" xfId="2" applyFont="1" applyFill="1" applyBorder="1" applyAlignment="1" applyProtection="1">
      <alignment horizontal="center" vertical="center" wrapText="1"/>
    </xf>
    <xf numFmtId="0" fontId="7" fillId="2" borderId="7" xfId="2" applyFont="1" applyFill="1" applyBorder="1" applyAlignment="1" applyProtection="1">
      <alignment horizontal="center" vertical="center" wrapText="1"/>
    </xf>
    <xf numFmtId="0" fontId="6" fillId="2" borderId="7" xfId="2" quotePrefix="1" applyFont="1" applyFill="1" applyBorder="1" applyAlignment="1" applyProtection="1">
      <alignment horizontal="center" vertical="center" wrapText="1"/>
    </xf>
    <xf numFmtId="0" fontId="6" fillId="2" borderId="8" xfId="2" quotePrefix="1" applyFont="1" applyFill="1" applyBorder="1" applyAlignment="1" applyProtection="1">
      <alignment horizontal="center" vertical="center" wrapText="1"/>
    </xf>
    <xf numFmtId="0" fontId="6" fillId="2" borderId="9" xfId="2" quotePrefix="1" applyFont="1" applyFill="1" applyBorder="1" applyAlignment="1" applyProtection="1">
      <alignment horizontal="center" vertical="center" wrapText="1"/>
    </xf>
    <xf numFmtId="0" fontId="6" fillId="2" borderId="10" xfId="2" applyFont="1" applyFill="1" applyBorder="1" applyAlignment="1" applyProtection="1">
      <alignment horizontal="center" vertical="center" wrapText="1"/>
    </xf>
    <xf numFmtId="0" fontId="6" fillId="2" borderId="11" xfId="2" applyFont="1" applyFill="1" applyBorder="1" applyAlignment="1" applyProtection="1">
      <alignment horizontal="center" vertical="center" wrapText="1"/>
    </xf>
    <xf numFmtId="0" fontId="5" fillId="0" borderId="18" xfId="2" applyFont="1" applyBorder="1" applyAlignment="1" applyProtection="1">
      <alignment horizontal="left" vertical="center"/>
    </xf>
    <xf numFmtId="0" fontId="0" fillId="0" borderId="22" xfId="0" applyBorder="1"/>
    <xf numFmtId="0" fontId="0" fillId="4" borderId="24" xfId="0" applyFill="1" applyBorder="1"/>
    <xf numFmtId="0" fontId="0" fillId="4" borderId="25" xfId="0" applyFill="1" applyBorder="1"/>
    <xf numFmtId="0" fontId="0" fillId="4" borderId="28" xfId="0" applyFill="1" applyBorder="1"/>
    <xf numFmtId="0" fontId="11" fillId="7" borderId="22" xfId="0" applyFont="1" applyFill="1" applyBorder="1" applyAlignment="1" applyProtection="1">
      <alignment horizontal="center" vertical="center" wrapText="1"/>
    </xf>
    <xf numFmtId="0" fontId="12" fillId="7" borderId="22" xfId="0" quotePrefix="1" applyFont="1" applyFill="1" applyBorder="1" applyAlignment="1" applyProtection="1">
      <alignment horizontal="center" vertical="center" wrapText="1"/>
    </xf>
    <xf numFmtId="0" fontId="15" fillId="0" borderId="0" xfId="0" applyFont="1"/>
    <xf numFmtId="44" fontId="0" fillId="0" borderId="0" xfId="0" applyNumberFormat="1"/>
    <xf numFmtId="164" fontId="5" fillId="3" borderId="18" xfId="2" applyNumberFormat="1" applyFont="1" applyFill="1" applyBorder="1" applyAlignment="1" applyProtection="1">
      <alignment vertical="center"/>
      <protection hidden="1"/>
    </xf>
    <xf numFmtId="10" fontId="5" fillId="3" borderId="19" xfId="1" applyNumberFormat="1" applyFont="1" applyFill="1" applyBorder="1" applyAlignment="1" applyProtection="1">
      <alignment horizontal="center" vertical="center" wrapText="1"/>
      <protection hidden="1"/>
    </xf>
    <xf numFmtId="166" fontId="5" fillId="3" borderId="18" xfId="3" applyNumberFormat="1" applyFont="1" applyFill="1" applyBorder="1" applyAlignment="1" applyProtection="1">
      <alignment horizontal="right" vertical="center" wrapText="1"/>
      <protection hidden="1"/>
    </xf>
    <xf numFmtId="0" fontId="0" fillId="5" borderId="22" xfId="0" applyFill="1" applyBorder="1" applyProtection="1">
      <protection locked="0"/>
    </xf>
    <xf numFmtId="0" fontId="0" fillId="0" borderId="22" xfId="0" applyBorder="1" applyProtection="1">
      <protection locked="0"/>
    </xf>
    <xf numFmtId="44" fontId="0" fillId="6" borderId="0" xfId="0" applyNumberFormat="1" applyFill="1" applyProtection="1">
      <protection hidden="1"/>
    </xf>
    <xf numFmtId="44" fontId="0" fillId="5" borderId="22" xfId="0" applyNumberFormat="1" applyFill="1" applyBorder="1" applyProtection="1">
      <protection locked="0"/>
    </xf>
    <xf numFmtId="0" fontId="17" fillId="0" borderId="0" xfId="0" applyFont="1"/>
    <xf numFmtId="0" fontId="0" fillId="0" borderId="0" xfId="0" applyFont="1"/>
    <xf numFmtId="0" fontId="18" fillId="0" borderId="0" xfId="0" applyFont="1"/>
    <xf numFmtId="0" fontId="11" fillId="0" borderId="22" xfId="0" applyFont="1" applyFill="1" applyBorder="1" applyAlignment="1" applyProtection="1">
      <alignment horizontal="left" vertical="center" wrapText="1"/>
    </xf>
    <xf numFmtId="7" fontId="5" fillId="3" borderId="18" xfId="3" applyNumberFormat="1" applyFont="1" applyFill="1" applyBorder="1" applyAlignment="1" applyProtection="1">
      <alignment vertical="center"/>
      <protection hidden="1"/>
    </xf>
    <xf numFmtId="0" fontId="0" fillId="0" borderId="0" xfId="0" applyFill="1" applyBorder="1"/>
    <xf numFmtId="0" fontId="19" fillId="0" borderId="0" xfId="0" applyFont="1"/>
    <xf numFmtId="0" fontId="11" fillId="9" borderId="0" xfId="0" applyFont="1" applyFill="1" applyBorder="1" applyAlignment="1" applyProtection="1">
      <alignment vertical="center" wrapText="1"/>
    </xf>
    <xf numFmtId="44" fontId="13" fillId="9" borderId="22" xfId="0" applyNumberFormat="1" applyFont="1" applyFill="1" applyBorder="1" applyAlignment="1" applyProtection="1">
      <alignment horizontal="left" vertical="center" wrapText="1"/>
      <protection hidden="1"/>
    </xf>
    <xf numFmtId="44" fontId="13" fillId="10" borderId="22" xfId="0" applyNumberFormat="1" applyFont="1" applyFill="1" applyBorder="1" applyAlignment="1" applyProtection="1">
      <alignment horizontal="left" vertical="center" wrapText="1"/>
      <protection hidden="1"/>
    </xf>
    <xf numFmtId="44" fontId="9" fillId="10" borderId="22" xfId="0" applyNumberFormat="1" applyFont="1" applyFill="1" applyBorder="1" applyProtection="1">
      <protection hidden="1"/>
    </xf>
    <xf numFmtId="0" fontId="0" fillId="0" borderId="0" xfId="0" applyBorder="1"/>
    <xf numFmtId="0" fontId="5" fillId="2" borderId="6" xfId="2" applyFont="1" applyFill="1" applyBorder="1" applyAlignment="1" applyProtection="1">
      <alignment horizontal="center" vertical="center" wrapText="1"/>
    </xf>
    <xf numFmtId="0" fontId="7" fillId="2" borderId="11" xfId="2" applyFont="1" applyFill="1" applyBorder="1" applyAlignment="1" applyProtection="1">
      <alignment horizontal="center" vertical="center" wrapText="1"/>
    </xf>
    <xf numFmtId="0" fontId="5" fillId="2" borderId="7" xfId="2" applyFont="1" applyFill="1" applyBorder="1" applyAlignment="1" applyProtection="1">
      <alignment horizontal="center" vertical="center" wrapText="1"/>
    </xf>
    <xf numFmtId="0" fontId="20" fillId="0" borderId="33" xfId="0" applyFont="1" applyBorder="1" applyAlignment="1">
      <alignment horizontal="left" vertical="center"/>
    </xf>
    <xf numFmtId="0" fontId="20" fillId="0" borderId="33" xfId="0" applyFont="1" applyBorder="1" applyAlignment="1" applyProtection="1"/>
    <xf numFmtId="0" fontId="20" fillId="0" borderId="33" xfId="0" applyFont="1" applyBorder="1" applyAlignment="1">
      <alignment horizontal="left" vertical="center" wrapText="1"/>
    </xf>
    <xf numFmtId="0" fontId="0" fillId="0" borderId="34" xfId="0" applyBorder="1"/>
    <xf numFmtId="0" fontId="20" fillId="0" borderId="33" xfId="0" applyFont="1" applyBorder="1" applyAlignment="1">
      <alignment horizontal="left"/>
    </xf>
    <xf numFmtId="0" fontId="0" fillId="0" borderId="40" xfId="0" applyBorder="1"/>
    <xf numFmtId="0" fontId="0" fillId="0" borderId="33" xfId="0" applyBorder="1"/>
    <xf numFmtId="0" fontId="0" fillId="0" borderId="35" xfId="0" applyBorder="1"/>
    <xf numFmtId="0" fontId="0" fillId="11" borderId="0" xfId="0" applyFill="1" applyBorder="1"/>
    <xf numFmtId="0" fontId="20" fillId="0" borderId="38" xfId="0" applyFont="1" applyBorder="1" applyAlignment="1" applyProtection="1">
      <alignment horizontal="left"/>
    </xf>
    <xf numFmtId="0" fontId="0" fillId="11" borderId="39" xfId="0" applyFill="1" applyBorder="1"/>
    <xf numFmtId="0" fontId="0" fillId="11" borderId="34" xfId="0" applyFill="1" applyBorder="1"/>
    <xf numFmtId="0" fontId="0" fillId="11" borderId="36" xfId="0" applyFill="1" applyBorder="1"/>
    <xf numFmtId="0" fontId="0" fillId="11" borderId="37" xfId="0" applyFill="1" applyBorder="1"/>
    <xf numFmtId="0" fontId="3" fillId="0" borderId="0" xfId="2" applyFont="1" applyBorder="1" applyAlignment="1" applyProtection="1">
      <alignment vertical="center"/>
    </xf>
    <xf numFmtId="0" fontId="21" fillId="0" borderId="0" xfId="0" applyFont="1"/>
    <xf numFmtId="0" fontId="24" fillId="0" borderId="22" xfId="0" applyFont="1" applyBorder="1" applyAlignment="1">
      <alignment horizontal="center" vertical="center"/>
    </xf>
    <xf numFmtId="0" fontId="25" fillId="0" borderId="1" xfId="2" applyFont="1" applyBorder="1" applyAlignment="1" applyProtection="1">
      <alignment horizontal="center" vertical="center"/>
    </xf>
    <xf numFmtId="0" fontId="26" fillId="0" borderId="1" xfId="2" applyFont="1" applyBorder="1" applyAlignment="1" applyProtection="1">
      <alignment vertical="center"/>
    </xf>
    <xf numFmtId="0" fontId="22" fillId="0" borderId="0" xfId="0" applyFont="1"/>
    <xf numFmtId="0" fontId="0" fillId="0" borderId="23" xfId="0" applyBorder="1" applyProtection="1">
      <protection locked="0"/>
    </xf>
    <xf numFmtId="44" fontId="16" fillId="6" borderId="43" xfId="0" applyNumberFormat="1" applyFont="1" applyFill="1" applyBorder="1" applyProtection="1">
      <protection hidden="1"/>
    </xf>
    <xf numFmtId="44" fontId="16" fillId="6" borderId="24" xfId="0" applyNumberFormat="1" applyFont="1" applyFill="1" applyBorder="1" applyProtection="1">
      <protection hidden="1"/>
    </xf>
    <xf numFmtId="0" fontId="0" fillId="5" borderId="27" xfId="0" applyFill="1" applyBorder="1" applyProtection="1">
      <protection locked="0"/>
    </xf>
    <xf numFmtId="44" fontId="0" fillId="5" borderId="29" xfId="0" applyNumberFormat="1" applyFill="1" applyBorder="1" applyProtection="1">
      <protection locked="0"/>
    </xf>
    <xf numFmtId="44" fontId="18" fillId="5" borderId="22" xfId="0" applyNumberFormat="1" applyFont="1" applyFill="1" applyBorder="1" applyProtection="1">
      <protection locked="0"/>
    </xf>
    <xf numFmtId="0" fontId="18" fillId="0" borderId="23" xfId="0" applyFont="1" applyBorder="1" applyProtection="1">
      <protection locked="0"/>
    </xf>
    <xf numFmtId="0" fontId="18" fillId="5" borderId="27" xfId="0" applyFont="1" applyFill="1" applyBorder="1" applyProtection="1">
      <protection locked="0"/>
    </xf>
    <xf numFmtId="0" fontId="18" fillId="0" borderId="22" xfId="0" applyFont="1" applyBorder="1" applyProtection="1">
      <protection locked="0"/>
    </xf>
    <xf numFmtId="0" fontId="18" fillId="5" borderId="22" xfId="0" applyFont="1" applyFill="1" applyBorder="1" applyProtection="1">
      <protection locked="0"/>
    </xf>
    <xf numFmtId="44" fontId="18" fillId="5" borderId="29" xfId="0" applyNumberFormat="1" applyFont="1" applyFill="1" applyBorder="1" applyProtection="1">
      <protection locked="0"/>
    </xf>
    <xf numFmtId="0" fontId="28" fillId="0" borderId="0" xfId="0" applyFont="1"/>
    <xf numFmtId="1" fontId="18" fillId="5" borderId="32" xfId="0" applyNumberFormat="1" applyFont="1" applyFill="1" applyBorder="1" applyProtection="1">
      <protection locked="0"/>
    </xf>
    <xf numFmtId="1" fontId="0" fillId="5" borderId="32" xfId="0" applyNumberFormat="1" applyFill="1" applyBorder="1" applyProtection="1">
      <protection locked="0"/>
    </xf>
    <xf numFmtId="0" fontId="18" fillId="0" borderId="27" xfId="0" applyFont="1" applyBorder="1"/>
    <xf numFmtId="0" fontId="0" fillId="0" borderId="27" xfId="0" applyBorder="1"/>
    <xf numFmtId="0" fontId="0" fillId="0" borderId="45" xfId="0" applyBorder="1"/>
    <xf numFmtId="1" fontId="0" fillId="5" borderId="30" xfId="0" applyNumberFormat="1" applyFill="1" applyBorder="1" applyProtection="1">
      <protection locked="0"/>
    </xf>
    <xf numFmtId="0" fontId="0" fillId="0" borderId="0" xfId="0" applyAlignment="1">
      <alignment vertical="center"/>
    </xf>
    <xf numFmtId="0" fontId="0" fillId="5" borderId="32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7" fillId="0" borderId="48" xfId="0" applyFont="1" applyBorder="1" applyAlignment="1">
      <alignment horizontal="center" vertical="center"/>
    </xf>
    <xf numFmtId="0" fontId="24" fillId="0" borderId="49" xfId="0" applyFont="1" applyBorder="1" applyAlignment="1">
      <alignment horizontal="center" vertical="center"/>
    </xf>
    <xf numFmtId="0" fontId="0" fillId="0" borderId="29" xfId="0" applyBorder="1" applyProtection="1">
      <protection locked="0"/>
    </xf>
    <xf numFmtId="0" fontId="24" fillId="0" borderId="50" xfId="0" applyFont="1" applyBorder="1" applyAlignment="1">
      <alignment horizontal="center" vertical="center"/>
    </xf>
    <xf numFmtId="0" fontId="18" fillId="0" borderId="29" xfId="0" applyFont="1" applyBorder="1" applyProtection="1">
      <protection locked="0"/>
    </xf>
    <xf numFmtId="0" fontId="0" fillId="4" borderId="47" xfId="0" applyFill="1" applyBorder="1"/>
    <xf numFmtId="0" fontId="0" fillId="0" borderId="0" xfId="0" applyFont="1" applyFill="1" applyBorder="1"/>
    <xf numFmtId="0" fontId="10" fillId="0" borderId="0" xfId="0" applyFont="1" applyFill="1" applyBorder="1"/>
    <xf numFmtId="0" fontId="0" fillId="0" borderId="0" xfId="0" applyFont="1" applyBorder="1"/>
    <xf numFmtId="0" fontId="14" fillId="2" borderId="2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/>
    </xf>
    <xf numFmtId="44" fontId="0" fillId="8" borderId="22" xfId="0" applyNumberFormat="1" applyFont="1" applyFill="1" applyBorder="1" applyAlignment="1">
      <alignment horizontal="left" vertical="center"/>
    </xf>
    <xf numFmtId="0" fontId="12" fillId="7" borderId="22" xfId="0" applyFont="1" applyFill="1" applyBorder="1" applyAlignment="1" applyProtection="1">
      <alignment horizontal="center" vertical="center" wrapText="1"/>
    </xf>
    <xf numFmtId="0" fontId="11" fillId="0" borderId="22" xfId="0" applyFont="1" applyFill="1" applyBorder="1" applyAlignment="1" applyProtection="1">
      <alignment horizontal="center" vertical="center" wrapText="1"/>
    </xf>
    <xf numFmtId="9" fontId="0" fillId="10" borderId="0" xfId="1" applyFont="1" applyFill="1" applyBorder="1" applyAlignment="1">
      <alignment horizontal="center" vertical="center"/>
    </xf>
    <xf numFmtId="0" fontId="31" fillId="0" borderId="0" xfId="2" applyFont="1" applyAlignment="1" applyProtection="1">
      <alignment horizontal="left" vertical="center" wrapText="1"/>
    </xf>
    <xf numFmtId="0" fontId="32" fillId="0" borderId="12" xfId="2" applyFont="1" applyFill="1" applyBorder="1" applyAlignment="1" applyProtection="1">
      <alignment horizontal="left" vertical="center" wrapText="1" indent="1"/>
      <protection locked="0"/>
    </xf>
    <xf numFmtId="0" fontId="28" fillId="0" borderId="16" xfId="2" applyFont="1" applyFill="1" applyBorder="1" applyAlignment="1" applyProtection="1">
      <alignment horizontal="left" vertical="center" wrapText="1" indent="1"/>
      <protection locked="0"/>
    </xf>
    <xf numFmtId="0" fontId="28" fillId="0" borderId="41" xfId="2" applyFont="1" applyFill="1" applyBorder="1" applyAlignment="1" applyProtection="1">
      <alignment horizontal="left" vertical="center" wrapText="1" indent="1"/>
      <protection locked="0"/>
    </xf>
    <xf numFmtId="164" fontId="32" fillId="0" borderId="12" xfId="2" applyNumberFormat="1" applyFont="1" applyFill="1" applyBorder="1" applyAlignment="1" applyProtection="1">
      <alignment vertical="center"/>
      <protection locked="0"/>
    </xf>
    <xf numFmtId="43" fontId="32" fillId="0" borderId="13" xfId="1" applyNumberFormat="1" applyFont="1" applyFill="1" applyBorder="1" applyAlignment="1" applyProtection="1">
      <alignment horizontal="center" vertical="center" wrapText="1"/>
      <protection locked="0"/>
    </xf>
    <xf numFmtId="10" fontId="32" fillId="3" borderId="14" xfId="1" applyNumberFormat="1" applyFont="1" applyFill="1" applyBorder="1" applyAlignment="1" applyProtection="1">
      <alignment horizontal="center" vertical="center" wrapText="1"/>
      <protection hidden="1"/>
    </xf>
    <xf numFmtId="7" fontId="33" fillId="3" borderId="12" xfId="3" applyNumberFormat="1" applyFont="1" applyFill="1" applyBorder="1" applyAlignment="1" applyProtection="1">
      <alignment horizontal="right" vertical="center" indent="1"/>
      <protection hidden="1"/>
    </xf>
    <xf numFmtId="166" fontId="32" fillId="3" borderId="12" xfId="3" applyNumberFormat="1" applyFont="1" applyFill="1" applyBorder="1" applyAlignment="1" applyProtection="1">
      <alignment horizontal="left" vertical="center" wrapText="1" indent="1"/>
      <protection hidden="1"/>
    </xf>
    <xf numFmtId="0" fontId="18" fillId="0" borderId="22" xfId="0" applyFont="1" applyBorder="1" applyAlignment="1">
      <alignment horizontal="center" vertical="center"/>
    </xf>
    <xf numFmtId="164" fontId="28" fillId="0" borderId="16" xfId="2" applyNumberFormat="1" applyFont="1" applyFill="1" applyBorder="1" applyAlignment="1" applyProtection="1">
      <alignment vertical="center"/>
      <protection locked="0"/>
    </xf>
    <xf numFmtId="43" fontId="28" fillId="0" borderId="17" xfId="1" applyNumberFormat="1" applyFont="1" applyFill="1" applyBorder="1" applyAlignment="1" applyProtection="1">
      <alignment horizontal="center" vertical="center" wrapText="1"/>
      <protection locked="0"/>
    </xf>
    <xf numFmtId="10" fontId="28" fillId="3" borderId="14" xfId="1" applyNumberFormat="1" applyFont="1" applyFill="1" applyBorder="1" applyAlignment="1" applyProtection="1">
      <alignment horizontal="center" vertical="center" wrapText="1"/>
      <protection hidden="1"/>
    </xf>
    <xf numFmtId="7" fontId="19" fillId="3" borderId="12" xfId="3" applyNumberFormat="1" applyFont="1" applyFill="1" applyBorder="1" applyAlignment="1" applyProtection="1">
      <alignment horizontal="right" vertical="center" indent="1"/>
      <protection hidden="1"/>
    </xf>
    <xf numFmtId="166" fontId="28" fillId="3" borderId="12" xfId="3" applyNumberFormat="1" applyFont="1" applyFill="1" applyBorder="1" applyAlignment="1" applyProtection="1">
      <alignment horizontal="left" vertical="center" wrapText="1" indent="1"/>
      <protection hidden="1"/>
    </xf>
    <xf numFmtId="0" fontId="1" fillId="0" borderId="22" xfId="0" applyFont="1" applyBorder="1" applyAlignment="1">
      <alignment horizontal="center" vertical="center"/>
    </xf>
    <xf numFmtId="0" fontId="28" fillId="0" borderId="15" xfId="2" applyFont="1" applyFill="1" applyBorder="1" applyAlignment="1" applyProtection="1">
      <alignment horizontal="left" vertical="center" wrapText="1" indent="1"/>
      <protection locked="0"/>
    </xf>
    <xf numFmtId="7" fontId="13" fillId="10" borderId="22" xfId="0" applyNumberFormat="1" applyFont="1" applyFill="1" applyBorder="1" applyAlignment="1" applyProtection="1">
      <alignment horizontal="right" vertical="center" wrapText="1"/>
      <protection hidden="1"/>
    </xf>
    <xf numFmtId="7" fontId="34" fillId="10" borderId="22" xfId="0" applyNumberFormat="1" applyFont="1" applyFill="1" applyBorder="1" applyAlignment="1" applyProtection="1">
      <alignment horizontal="center" vertical="center"/>
      <protection hidden="1"/>
    </xf>
    <xf numFmtId="0" fontId="6" fillId="2" borderId="51" xfId="2" applyFont="1" applyFill="1" applyBorder="1" applyAlignment="1" applyProtection="1">
      <alignment horizontal="center" vertical="center" wrapText="1"/>
    </xf>
    <xf numFmtId="0" fontId="6" fillId="2" borderId="52" xfId="2" quotePrefix="1" applyFont="1" applyFill="1" applyBorder="1" applyAlignment="1" applyProtection="1">
      <alignment horizontal="center" vertical="center" wrapText="1"/>
    </xf>
    <xf numFmtId="0" fontId="17" fillId="0" borderId="0" xfId="0" applyFont="1" applyFill="1"/>
    <xf numFmtId="0" fontId="23" fillId="0" borderId="0" xfId="0" applyFont="1" applyAlignment="1">
      <alignment horizontal="left"/>
    </xf>
    <xf numFmtId="0" fontId="18" fillId="0" borderId="0" xfId="0" applyFont="1" applyBorder="1" applyAlignment="1">
      <alignment horizontal="center" vertical="center"/>
    </xf>
    <xf numFmtId="0" fontId="0" fillId="4" borderId="20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42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30" fillId="0" borderId="29" xfId="0" applyFont="1" applyFill="1" applyBorder="1" applyAlignment="1" applyProtection="1">
      <alignment horizontal="center" vertical="center" wrapText="1"/>
    </xf>
    <xf numFmtId="0" fontId="30" fillId="0" borderId="31" xfId="0" applyFont="1" applyFill="1" applyBorder="1" applyAlignment="1" applyProtection="1">
      <alignment horizontal="center" vertical="center" wrapText="1"/>
    </xf>
    <xf numFmtId="0" fontId="30" fillId="0" borderId="32" xfId="0" applyFont="1" applyFill="1" applyBorder="1" applyAlignment="1" applyProtection="1">
      <alignment horizontal="center" vertical="center" wrapText="1"/>
    </xf>
    <xf numFmtId="0" fontId="30" fillId="12" borderId="0" xfId="0" applyFont="1" applyFill="1" applyBorder="1" applyAlignment="1" applyProtection="1">
      <alignment horizontal="center" vertical="center"/>
    </xf>
    <xf numFmtId="0" fontId="11" fillId="7" borderId="22" xfId="0" applyFont="1" applyFill="1" applyBorder="1" applyAlignment="1" applyProtection="1">
      <alignment horizontal="center" vertical="center" wrapText="1"/>
    </xf>
    <xf numFmtId="0" fontId="23" fillId="0" borderId="22" xfId="0" applyFont="1" applyBorder="1" applyAlignment="1">
      <alignment horizontal="center"/>
    </xf>
    <xf numFmtId="0" fontId="11" fillId="7" borderId="2" xfId="0" applyFont="1" applyFill="1" applyBorder="1" applyAlignment="1" applyProtection="1">
      <alignment horizontal="center" vertical="center" wrapText="1"/>
    </xf>
    <xf numFmtId="0" fontId="11" fillId="7" borderId="7" xfId="0" applyFont="1" applyFill="1" applyBorder="1" applyAlignment="1" applyProtection="1">
      <alignment horizontal="center" vertical="center" wrapText="1"/>
    </xf>
  </cellXfs>
  <cellStyles count="6">
    <cellStyle name="Euro" xfId="3"/>
    <cellStyle name="Euro 2" xfId="5"/>
    <cellStyle name="Monétaire 2" xfId="4"/>
    <cellStyle name="Normal" xfId="0" builtinId="0"/>
    <cellStyle name="Normal_demande de subvention FSE yc forfaitisation des coûts indirects sans protection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opLeftCell="B1" zoomScale="80" zoomScaleNormal="80" workbookViewId="0">
      <selection activeCell="L34" sqref="L34"/>
    </sheetView>
  </sheetViews>
  <sheetFormatPr baseColWidth="10" defaultRowHeight="15" x14ac:dyDescent="0.25"/>
  <cols>
    <col min="1" max="1" width="15.28515625" customWidth="1"/>
    <col min="2" max="2" width="24.42578125" customWidth="1"/>
    <col min="3" max="3" width="42.7109375" bestFit="1" customWidth="1"/>
    <col min="4" max="4" width="39.7109375" customWidth="1"/>
    <col min="5" max="5" width="36" customWidth="1"/>
    <col min="6" max="6" width="26.7109375" customWidth="1"/>
    <col min="7" max="8" width="21.7109375" customWidth="1"/>
    <col min="9" max="9" width="21.85546875" customWidth="1"/>
    <col min="10" max="10" width="17" customWidth="1"/>
    <col min="11" max="11" width="20.42578125" customWidth="1"/>
    <col min="12" max="12" width="18.140625" customWidth="1"/>
    <col min="13" max="13" width="21.7109375" bestFit="1" customWidth="1"/>
  </cols>
  <sheetData>
    <row r="1" spans="1:14" ht="21" x14ac:dyDescent="0.35">
      <c r="A1" s="130" t="s">
        <v>68</v>
      </c>
      <c r="B1" s="130"/>
      <c r="C1" s="130"/>
    </row>
    <row r="3" spans="1:14" ht="18.75" x14ac:dyDescent="0.3">
      <c r="B3" s="33" t="s">
        <v>23</v>
      </c>
    </row>
    <row r="4" spans="1:14" x14ac:dyDescent="0.25">
      <c r="B4" s="63" t="s">
        <v>27</v>
      </c>
    </row>
    <row r="5" spans="1:14" ht="34.9" customHeight="1" x14ac:dyDescent="0.25">
      <c r="B5" s="62" t="s">
        <v>50</v>
      </c>
      <c r="C5" s="1"/>
      <c r="D5" s="1"/>
      <c r="E5" s="2"/>
      <c r="F5" s="65"/>
      <c r="G5" s="66"/>
      <c r="H5" s="66"/>
      <c r="I5" s="65"/>
      <c r="J5" s="3"/>
      <c r="K5" s="108"/>
      <c r="M5" s="108"/>
    </row>
    <row r="6" spans="1:14" ht="60" customHeight="1" x14ac:dyDescent="0.25">
      <c r="B6" s="4" t="s">
        <v>24</v>
      </c>
      <c r="C6" s="45" t="s">
        <v>25</v>
      </c>
      <c r="D6" s="45" t="s">
        <v>26</v>
      </c>
      <c r="E6" s="4" t="s">
        <v>28</v>
      </c>
      <c r="F6" s="5" t="s">
        <v>61</v>
      </c>
      <c r="G6" s="7" t="s">
        <v>63</v>
      </c>
      <c r="H6" s="127" t="s">
        <v>73</v>
      </c>
      <c r="I6" s="6" t="s">
        <v>62</v>
      </c>
      <c r="J6" s="8" t="s">
        <v>0</v>
      </c>
      <c r="K6" s="10" t="s">
        <v>66</v>
      </c>
      <c r="L6" s="5" t="s">
        <v>67</v>
      </c>
      <c r="M6" s="10" t="s">
        <v>29</v>
      </c>
      <c r="N6" s="9" t="s">
        <v>30</v>
      </c>
    </row>
    <row r="7" spans="1:14" ht="25.9" customHeight="1" x14ac:dyDescent="0.25">
      <c r="A7" s="44"/>
      <c r="B7" s="47"/>
      <c r="C7" s="46"/>
      <c r="D7" s="46"/>
      <c r="E7" s="11"/>
      <c r="F7" s="12" t="s">
        <v>1</v>
      </c>
      <c r="G7" s="14" t="s">
        <v>3</v>
      </c>
      <c r="H7" s="128"/>
      <c r="I7" s="13" t="s">
        <v>2</v>
      </c>
      <c r="J7" s="15" t="s">
        <v>4</v>
      </c>
      <c r="K7" s="16" t="s">
        <v>64</v>
      </c>
      <c r="L7" s="16" t="s">
        <v>5</v>
      </c>
      <c r="M7" s="15" t="s">
        <v>65</v>
      </c>
      <c r="N7" s="16"/>
    </row>
    <row r="8" spans="1:14" s="35" customFormat="1" x14ac:dyDescent="0.25">
      <c r="A8" s="131"/>
      <c r="B8" s="109" t="s">
        <v>70</v>
      </c>
      <c r="C8" s="109" t="s">
        <v>71</v>
      </c>
      <c r="D8" s="109" t="s">
        <v>72</v>
      </c>
      <c r="E8" s="109" t="s">
        <v>72</v>
      </c>
      <c r="F8" s="112">
        <v>30000</v>
      </c>
      <c r="G8" s="113">
        <v>1607</v>
      </c>
      <c r="H8" s="113"/>
      <c r="I8" s="113">
        <v>1000</v>
      </c>
      <c r="J8" s="114">
        <f t="shared" ref="J8:J34" si="0">IF(G8=0,"-",I8/G8)</f>
        <v>0.62227753578095835</v>
      </c>
      <c r="K8" s="115">
        <f>IF(G8=0,"-",((F8/G8)*I8))</f>
        <v>18668.326073428747</v>
      </c>
      <c r="L8" s="116">
        <f>IF(I8=0,"-",F8/G8)</f>
        <v>18.668326073428748</v>
      </c>
      <c r="M8" s="115">
        <f>IF(G8=0,"-",(L8*I8))</f>
        <v>18668.326073428747</v>
      </c>
      <c r="N8" s="117" t="s">
        <v>15</v>
      </c>
    </row>
    <row r="9" spans="1:14" x14ac:dyDescent="0.25">
      <c r="A9" s="131"/>
      <c r="B9" s="110"/>
      <c r="C9" s="110"/>
      <c r="D9" s="110"/>
      <c r="E9" s="110"/>
      <c r="F9" s="118"/>
      <c r="G9" s="119"/>
      <c r="H9" s="119"/>
      <c r="I9" s="119"/>
      <c r="J9" s="120" t="str">
        <f t="shared" si="0"/>
        <v>-</v>
      </c>
      <c r="K9" s="121" t="str">
        <f t="shared" ref="K9:K33" si="1">IF(G9=0,"-",((F9/G9)*I9))</f>
        <v>-</v>
      </c>
      <c r="L9" s="122" t="str">
        <f t="shared" ref="L9:L34" si="2">IF(I9=0,"-",F9/G9)</f>
        <v>-</v>
      </c>
      <c r="M9" s="121" t="str">
        <f t="shared" ref="M9:M33" si="3">IF(G9=0,"-",(K9))</f>
        <v>-</v>
      </c>
      <c r="N9" s="123" t="s">
        <v>15</v>
      </c>
    </row>
    <row r="10" spans="1:14" x14ac:dyDescent="0.25">
      <c r="A10" s="131"/>
      <c r="B10" s="110"/>
      <c r="C10" s="110"/>
      <c r="D10" s="110"/>
      <c r="E10" s="110"/>
      <c r="F10" s="118"/>
      <c r="G10" s="119"/>
      <c r="H10" s="119"/>
      <c r="I10" s="119"/>
      <c r="J10" s="120" t="str">
        <f t="shared" si="0"/>
        <v>-</v>
      </c>
      <c r="K10" s="121" t="str">
        <f t="shared" si="1"/>
        <v>-</v>
      </c>
      <c r="L10" s="122" t="str">
        <f t="shared" si="2"/>
        <v>-</v>
      </c>
      <c r="M10" s="121" t="str">
        <f t="shared" si="3"/>
        <v>-</v>
      </c>
      <c r="N10" s="123" t="s">
        <v>15</v>
      </c>
    </row>
    <row r="11" spans="1:14" x14ac:dyDescent="0.25">
      <c r="A11" s="131"/>
      <c r="B11" s="110"/>
      <c r="C11" s="110"/>
      <c r="D11" s="110"/>
      <c r="E11" s="110"/>
      <c r="F11" s="118"/>
      <c r="G11" s="119"/>
      <c r="H11" s="119"/>
      <c r="I11" s="119"/>
      <c r="J11" s="120" t="str">
        <f t="shared" si="0"/>
        <v>-</v>
      </c>
      <c r="K11" s="121" t="str">
        <f t="shared" si="1"/>
        <v>-</v>
      </c>
      <c r="L11" s="122" t="str">
        <f t="shared" si="2"/>
        <v>-</v>
      </c>
      <c r="M11" s="121" t="str">
        <f t="shared" si="3"/>
        <v>-</v>
      </c>
      <c r="N11" s="123" t="s">
        <v>15</v>
      </c>
    </row>
    <row r="12" spans="1:14" x14ac:dyDescent="0.25">
      <c r="A12" s="131"/>
      <c r="B12" s="110"/>
      <c r="C12" s="110"/>
      <c r="D12" s="110"/>
      <c r="E12" s="110"/>
      <c r="F12" s="118"/>
      <c r="G12" s="119"/>
      <c r="H12" s="119"/>
      <c r="I12" s="119"/>
      <c r="J12" s="120" t="str">
        <f t="shared" si="0"/>
        <v>-</v>
      </c>
      <c r="K12" s="121" t="str">
        <f t="shared" si="1"/>
        <v>-</v>
      </c>
      <c r="L12" s="122" t="str">
        <f t="shared" si="2"/>
        <v>-</v>
      </c>
      <c r="M12" s="121" t="str">
        <f t="shared" si="3"/>
        <v>-</v>
      </c>
      <c r="N12" s="123" t="s">
        <v>15</v>
      </c>
    </row>
    <row r="13" spans="1:14" x14ac:dyDescent="0.25">
      <c r="A13" s="131"/>
      <c r="B13" s="110"/>
      <c r="C13" s="110"/>
      <c r="D13" s="110"/>
      <c r="E13" s="110"/>
      <c r="F13" s="118"/>
      <c r="G13" s="119"/>
      <c r="H13" s="119"/>
      <c r="I13" s="119"/>
      <c r="J13" s="120" t="str">
        <f t="shared" si="0"/>
        <v>-</v>
      </c>
      <c r="K13" s="121" t="str">
        <f t="shared" si="1"/>
        <v>-</v>
      </c>
      <c r="L13" s="122" t="str">
        <f t="shared" si="2"/>
        <v>-</v>
      </c>
      <c r="M13" s="121" t="str">
        <f t="shared" si="3"/>
        <v>-</v>
      </c>
      <c r="N13" s="123" t="s">
        <v>15</v>
      </c>
    </row>
    <row r="14" spans="1:14" x14ac:dyDescent="0.25">
      <c r="A14" s="131"/>
      <c r="B14" s="110"/>
      <c r="C14" s="110"/>
      <c r="D14" s="110"/>
      <c r="E14" s="110"/>
      <c r="F14" s="118"/>
      <c r="G14" s="119"/>
      <c r="H14" s="119"/>
      <c r="I14" s="119"/>
      <c r="J14" s="120" t="str">
        <f t="shared" si="0"/>
        <v>-</v>
      </c>
      <c r="K14" s="121" t="str">
        <f t="shared" si="1"/>
        <v>-</v>
      </c>
      <c r="L14" s="122" t="str">
        <f t="shared" si="2"/>
        <v>-</v>
      </c>
      <c r="M14" s="121" t="str">
        <f t="shared" si="3"/>
        <v>-</v>
      </c>
      <c r="N14" s="123" t="s">
        <v>15</v>
      </c>
    </row>
    <row r="15" spans="1:14" x14ac:dyDescent="0.25">
      <c r="A15" s="131"/>
      <c r="B15" s="110"/>
      <c r="C15" s="110"/>
      <c r="D15" s="110"/>
      <c r="E15" s="110"/>
      <c r="F15" s="118"/>
      <c r="G15" s="119"/>
      <c r="H15" s="119"/>
      <c r="I15" s="119"/>
      <c r="J15" s="120" t="str">
        <f t="shared" si="0"/>
        <v>-</v>
      </c>
      <c r="K15" s="121" t="str">
        <f t="shared" si="1"/>
        <v>-</v>
      </c>
      <c r="L15" s="122" t="str">
        <f t="shared" si="2"/>
        <v>-</v>
      </c>
      <c r="M15" s="121" t="str">
        <f t="shared" si="3"/>
        <v>-</v>
      </c>
      <c r="N15" s="123" t="s">
        <v>15</v>
      </c>
    </row>
    <row r="16" spans="1:14" x14ac:dyDescent="0.25">
      <c r="A16" s="131"/>
      <c r="B16" s="110"/>
      <c r="C16" s="110"/>
      <c r="D16" s="110"/>
      <c r="E16" s="110"/>
      <c r="F16" s="118"/>
      <c r="G16" s="119"/>
      <c r="H16" s="119"/>
      <c r="I16" s="119"/>
      <c r="J16" s="120" t="str">
        <f t="shared" si="0"/>
        <v>-</v>
      </c>
      <c r="K16" s="121" t="str">
        <f t="shared" si="1"/>
        <v>-</v>
      </c>
      <c r="L16" s="122" t="str">
        <f t="shared" si="2"/>
        <v>-</v>
      </c>
      <c r="M16" s="121" t="str">
        <f t="shared" si="3"/>
        <v>-</v>
      </c>
      <c r="N16" s="123" t="s">
        <v>15</v>
      </c>
    </row>
    <row r="17" spans="1:14" x14ac:dyDescent="0.25">
      <c r="A17" s="131"/>
      <c r="B17" s="110"/>
      <c r="C17" s="110"/>
      <c r="D17" s="110"/>
      <c r="E17" s="110"/>
      <c r="F17" s="118"/>
      <c r="G17" s="119"/>
      <c r="H17" s="119"/>
      <c r="I17" s="119"/>
      <c r="J17" s="120" t="str">
        <f t="shared" si="0"/>
        <v>-</v>
      </c>
      <c r="K17" s="121" t="str">
        <f t="shared" si="1"/>
        <v>-</v>
      </c>
      <c r="L17" s="122" t="str">
        <f t="shared" si="2"/>
        <v>-</v>
      </c>
      <c r="M17" s="121" t="str">
        <f t="shared" si="3"/>
        <v>-</v>
      </c>
      <c r="N17" s="123" t="s">
        <v>15</v>
      </c>
    </row>
    <row r="18" spans="1:14" x14ac:dyDescent="0.25">
      <c r="A18" s="131"/>
      <c r="B18" s="110"/>
      <c r="C18" s="110"/>
      <c r="D18" s="110"/>
      <c r="E18" s="110"/>
      <c r="F18" s="118"/>
      <c r="G18" s="119"/>
      <c r="H18" s="119"/>
      <c r="I18" s="119"/>
      <c r="J18" s="120" t="str">
        <f t="shared" si="0"/>
        <v>-</v>
      </c>
      <c r="K18" s="121" t="str">
        <f t="shared" si="1"/>
        <v>-</v>
      </c>
      <c r="L18" s="122" t="str">
        <f t="shared" si="2"/>
        <v>-</v>
      </c>
      <c r="M18" s="121" t="str">
        <f t="shared" si="3"/>
        <v>-</v>
      </c>
      <c r="N18" s="123" t="s">
        <v>15</v>
      </c>
    </row>
    <row r="19" spans="1:14" x14ac:dyDescent="0.25">
      <c r="A19" s="131"/>
      <c r="B19" s="110"/>
      <c r="C19" s="110"/>
      <c r="D19" s="110"/>
      <c r="E19" s="110"/>
      <c r="F19" s="118"/>
      <c r="G19" s="119"/>
      <c r="H19" s="119"/>
      <c r="I19" s="119"/>
      <c r="J19" s="120" t="str">
        <f t="shared" si="0"/>
        <v>-</v>
      </c>
      <c r="K19" s="121" t="str">
        <f t="shared" si="1"/>
        <v>-</v>
      </c>
      <c r="L19" s="122" t="str">
        <f t="shared" si="2"/>
        <v>-</v>
      </c>
      <c r="M19" s="121" t="str">
        <f t="shared" si="3"/>
        <v>-</v>
      </c>
      <c r="N19" s="123" t="s">
        <v>15</v>
      </c>
    </row>
    <row r="20" spans="1:14" x14ac:dyDescent="0.25">
      <c r="A20" s="131"/>
      <c r="B20" s="110"/>
      <c r="C20" s="110"/>
      <c r="D20" s="110"/>
      <c r="E20" s="110"/>
      <c r="F20" s="118"/>
      <c r="G20" s="119"/>
      <c r="H20" s="119"/>
      <c r="I20" s="119"/>
      <c r="J20" s="120" t="str">
        <f t="shared" si="0"/>
        <v>-</v>
      </c>
      <c r="K20" s="121" t="str">
        <f t="shared" si="1"/>
        <v>-</v>
      </c>
      <c r="L20" s="122" t="str">
        <f t="shared" si="2"/>
        <v>-</v>
      </c>
      <c r="M20" s="121" t="str">
        <f t="shared" si="3"/>
        <v>-</v>
      </c>
      <c r="N20" s="123" t="s">
        <v>15</v>
      </c>
    </row>
    <row r="21" spans="1:14" x14ac:dyDescent="0.25">
      <c r="A21" s="131"/>
      <c r="B21" s="110"/>
      <c r="C21" s="110"/>
      <c r="D21" s="110"/>
      <c r="E21" s="110"/>
      <c r="F21" s="118"/>
      <c r="G21" s="119"/>
      <c r="H21" s="119"/>
      <c r="I21" s="119"/>
      <c r="J21" s="120" t="str">
        <f t="shared" si="0"/>
        <v>-</v>
      </c>
      <c r="K21" s="121" t="str">
        <f t="shared" si="1"/>
        <v>-</v>
      </c>
      <c r="L21" s="122" t="str">
        <f t="shared" si="2"/>
        <v>-</v>
      </c>
      <c r="M21" s="121" t="str">
        <f t="shared" si="3"/>
        <v>-</v>
      </c>
      <c r="N21" s="123" t="s">
        <v>15</v>
      </c>
    </row>
    <row r="22" spans="1:14" x14ac:dyDescent="0.25">
      <c r="A22" s="131"/>
      <c r="B22" s="110"/>
      <c r="C22" s="110"/>
      <c r="D22" s="110"/>
      <c r="E22" s="110"/>
      <c r="F22" s="118"/>
      <c r="G22" s="119"/>
      <c r="H22" s="119"/>
      <c r="I22" s="119"/>
      <c r="J22" s="120" t="str">
        <f t="shared" si="0"/>
        <v>-</v>
      </c>
      <c r="K22" s="121" t="str">
        <f t="shared" si="1"/>
        <v>-</v>
      </c>
      <c r="L22" s="122" t="str">
        <f t="shared" si="2"/>
        <v>-</v>
      </c>
      <c r="M22" s="121" t="str">
        <f t="shared" si="3"/>
        <v>-</v>
      </c>
      <c r="N22" s="123" t="s">
        <v>15</v>
      </c>
    </row>
    <row r="23" spans="1:14" x14ac:dyDescent="0.25">
      <c r="A23" s="131"/>
      <c r="B23" s="110"/>
      <c r="C23" s="110"/>
      <c r="D23" s="110"/>
      <c r="E23" s="110"/>
      <c r="F23" s="118"/>
      <c r="G23" s="119"/>
      <c r="H23" s="119"/>
      <c r="I23" s="119"/>
      <c r="J23" s="120" t="str">
        <f t="shared" si="0"/>
        <v>-</v>
      </c>
      <c r="K23" s="121" t="str">
        <f t="shared" si="1"/>
        <v>-</v>
      </c>
      <c r="L23" s="122" t="str">
        <f t="shared" si="2"/>
        <v>-</v>
      </c>
      <c r="M23" s="121" t="str">
        <f t="shared" si="3"/>
        <v>-</v>
      </c>
      <c r="N23" s="123" t="s">
        <v>15</v>
      </c>
    </row>
    <row r="24" spans="1:14" x14ac:dyDescent="0.25">
      <c r="A24" s="131"/>
      <c r="B24" s="110"/>
      <c r="C24" s="110"/>
      <c r="D24" s="110"/>
      <c r="E24" s="110"/>
      <c r="F24" s="118"/>
      <c r="G24" s="119"/>
      <c r="H24" s="119"/>
      <c r="I24" s="119"/>
      <c r="J24" s="120" t="str">
        <f t="shared" si="0"/>
        <v>-</v>
      </c>
      <c r="K24" s="121" t="str">
        <f t="shared" si="1"/>
        <v>-</v>
      </c>
      <c r="L24" s="122" t="str">
        <f t="shared" si="2"/>
        <v>-</v>
      </c>
      <c r="M24" s="121" t="str">
        <f t="shared" si="3"/>
        <v>-</v>
      </c>
      <c r="N24" s="123" t="s">
        <v>15</v>
      </c>
    </row>
    <row r="25" spans="1:14" x14ac:dyDescent="0.25">
      <c r="A25" s="131"/>
      <c r="B25" s="110"/>
      <c r="C25" s="110"/>
      <c r="D25" s="110"/>
      <c r="E25" s="110"/>
      <c r="F25" s="118"/>
      <c r="G25" s="119"/>
      <c r="H25" s="119"/>
      <c r="I25" s="119"/>
      <c r="J25" s="120" t="str">
        <f t="shared" si="0"/>
        <v>-</v>
      </c>
      <c r="K25" s="121" t="str">
        <f t="shared" si="1"/>
        <v>-</v>
      </c>
      <c r="L25" s="122" t="str">
        <f t="shared" si="2"/>
        <v>-</v>
      </c>
      <c r="M25" s="121" t="str">
        <f t="shared" si="3"/>
        <v>-</v>
      </c>
      <c r="N25" s="123" t="s">
        <v>15</v>
      </c>
    </row>
    <row r="26" spans="1:14" x14ac:dyDescent="0.25">
      <c r="A26" s="131"/>
      <c r="B26" s="110"/>
      <c r="C26" s="110"/>
      <c r="D26" s="110"/>
      <c r="E26" s="110"/>
      <c r="F26" s="118"/>
      <c r="G26" s="119"/>
      <c r="H26" s="119"/>
      <c r="I26" s="119"/>
      <c r="J26" s="120" t="str">
        <f t="shared" si="0"/>
        <v>-</v>
      </c>
      <c r="K26" s="121" t="str">
        <f t="shared" si="1"/>
        <v>-</v>
      </c>
      <c r="L26" s="122" t="str">
        <f t="shared" si="2"/>
        <v>-</v>
      </c>
      <c r="M26" s="121" t="str">
        <f t="shared" si="3"/>
        <v>-</v>
      </c>
      <c r="N26" s="123" t="s">
        <v>15</v>
      </c>
    </row>
    <row r="27" spans="1:14" x14ac:dyDescent="0.25">
      <c r="A27" s="131"/>
      <c r="B27" s="110"/>
      <c r="C27" s="110"/>
      <c r="D27" s="110"/>
      <c r="E27" s="110"/>
      <c r="F27" s="118"/>
      <c r="G27" s="119"/>
      <c r="H27" s="119"/>
      <c r="I27" s="119"/>
      <c r="J27" s="120" t="str">
        <f t="shared" si="0"/>
        <v>-</v>
      </c>
      <c r="K27" s="121" t="str">
        <f t="shared" si="1"/>
        <v>-</v>
      </c>
      <c r="L27" s="122" t="str">
        <f t="shared" si="2"/>
        <v>-</v>
      </c>
      <c r="M27" s="121" t="str">
        <f t="shared" si="3"/>
        <v>-</v>
      </c>
      <c r="N27" s="123" t="s">
        <v>15</v>
      </c>
    </row>
    <row r="28" spans="1:14" x14ac:dyDescent="0.25">
      <c r="A28" s="131"/>
      <c r="B28" s="110"/>
      <c r="C28" s="110"/>
      <c r="D28" s="110"/>
      <c r="E28" s="110"/>
      <c r="F28" s="118"/>
      <c r="G28" s="119"/>
      <c r="H28" s="119"/>
      <c r="I28" s="119"/>
      <c r="J28" s="120" t="str">
        <f t="shared" si="0"/>
        <v>-</v>
      </c>
      <c r="K28" s="121" t="str">
        <f t="shared" si="1"/>
        <v>-</v>
      </c>
      <c r="L28" s="122" t="str">
        <f t="shared" si="2"/>
        <v>-</v>
      </c>
      <c r="M28" s="121" t="str">
        <f t="shared" si="3"/>
        <v>-</v>
      </c>
      <c r="N28" s="123" t="s">
        <v>15</v>
      </c>
    </row>
    <row r="29" spans="1:14" x14ac:dyDescent="0.25">
      <c r="A29" s="131"/>
      <c r="B29" s="110"/>
      <c r="C29" s="110"/>
      <c r="D29" s="110"/>
      <c r="E29" s="110"/>
      <c r="F29" s="118"/>
      <c r="G29" s="119"/>
      <c r="H29" s="119"/>
      <c r="I29" s="119"/>
      <c r="J29" s="120" t="str">
        <f t="shared" si="0"/>
        <v>-</v>
      </c>
      <c r="K29" s="121" t="str">
        <f t="shared" si="1"/>
        <v>-</v>
      </c>
      <c r="L29" s="122" t="str">
        <f t="shared" si="2"/>
        <v>-</v>
      </c>
      <c r="M29" s="121" t="str">
        <f t="shared" si="3"/>
        <v>-</v>
      </c>
      <c r="N29" s="123" t="s">
        <v>15</v>
      </c>
    </row>
    <row r="30" spans="1:14" x14ac:dyDescent="0.25">
      <c r="A30" s="131"/>
      <c r="B30" s="110"/>
      <c r="C30" s="110"/>
      <c r="D30" s="110"/>
      <c r="E30" s="110"/>
      <c r="F30" s="118"/>
      <c r="G30" s="119"/>
      <c r="H30" s="119"/>
      <c r="I30" s="119"/>
      <c r="J30" s="120" t="str">
        <f t="shared" si="0"/>
        <v>-</v>
      </c>
      <c r="K30" s="121" t="str">
        <f t="shared" si="1"/>
        <v>-</v>
      </c>
      <c r="L30" s="122" t="str">
        <f t="shared" si="2"/>
        <v>-</v>
      </c>
      <c r="M30" s="121" t="str">
        <f t="shared" si="3"/>
        <v>-</v>
      </c>
      <c r="N30" s="123" t="s">
        <v>15</v>
      </c>
    </row>
    <row r="31" spans="1:14" x14ac:dyDescent="0.25">
      <c r="A31" s="131"/>
      <c r="B31" s="110"/>
      <c r="C31" s="110"/>
      <c r="D31" s="110"/>
      <c r="E31" s="110"/>
      <c r="F31" s="118"/>
      <c r="G31" s="119"/>
      <c r="H31" s="119"/>
      <c r="I31" s="119"/>
      <c r="J31" s="120" t="str">
        <f t="shared" si="0"/>
        <v>-</v>
      </c>
      <c r="K31" s="121" t="str">
        <f t="shared" si="1"/>
        <v>-</v>
      </c>
      <c r="L31" s="122" t="str">
        <f t="shared" si="2"/>
        <v>-</v>
      </c>
      <c r="M31" s="121" t="str">
        <f t="shared" si="3"/>
        <v>-</v>
      </c>
      <c r="N31" s="123" t="s">
        <v>15</v>
      </c>
    </row>
    <row r="32" spans="1:14" x14ac:dyDescent="0.25">
      <c r="A32" s="131"/>
      <c r="B32" s="110"/>
      <c r="C32" s="124"/>
      <c r="D32" s="110"/>
      <c r="E32" s="110"/>
      <c r="F32" s="118"/>
      <c r="G32" s="119"/>
      <c r="H32" s="119"/>
      <c r="I32" s="119"/>
      <c r="J32" s="120" t="str">
        <f t="shared" si="0"/>
        <v>-</v>
      </c>
      <c r="K32" s="121" t="str">
        <f t="shared" si="1"/>
        <v>-</v>
      </c>
      <c r="L32" s="122" t="str">
        <f t="shared" si="2"/>
        <v>-</v>
      </c>
      <c r="M32" s="121" t="str">
        <f t="shared" si="3"/>
        <v>-</v>
      </c>
      <c r="N32" s="123" t="s">
        <v>15</v>
      </c>
    </row>
    <row r="33" spans="1:14" ht="15.75" thickBot="1" x14ac:dyDescent="0.3">
      <c r="A33" s="44"/>
      <c r="B33" s="111"/>
      <c r="C33" s="110"/>
      <c r="D33" s="110"/>
      <c r="E33" s="110"/>
      <c r="F33" s="118"/>
      <c r="G33" s="119"/>
      <c r="H33" s="119"/>
      <c r="I33" s="119"/>
      <c r="J33" s="120" t="str">
        <f t="shared" si="0"/>
        <v>-</v>
      </c>
      <c r="K33" s="121" t="str">
        <f t="shared" si="1"/>
        <v>-</v>
      </c>
      <c r="L33" s="122" t="str">
        <f t="shared" si="2"/>
        <v>-</v>
      </c>
      <c r="M33" s="121" t="str">
        <f t="shared" si="3"/>
        <v>-</v>
      </c>
      <c r="N33" s="123" t="s">
        <v>15</v>
      </c>
    </row>
    <row r="34" spans="1:14" ht="15.75" thickTop="1" x14ac:dyDescent="0.25">
      <c r="C34" s="17" t="s">
        <v>6</v>
      </c>
      <c r="D34" s="17"/>
      <c r="E34" s="17"/>
      <c r="F34" s="26">
        <f>SUM(F8:F33)</f>
        <v>30000</v>
      </c>
      <c r="G34" s="26">
        <f>SUM(G8:G33)</f>
        <v>1607</v>
      </c>
      <c r="H34" s="26"/>
      <c r="I34" s="26">
        <f>SUM(I8:I33)</f>
        <v>1000</v>
      </c>
      <c r="J34" s="27"/>
      <c r="K34" s="37">
        <f>SUM(K8:K33)</f>
        <v>18668.326073428747</v>
      </c>
      <c r="L34" s="28"/>
      <c r="M34" s="37">
        <f>SUM(M8:M33)</f>
        <v>18668.326073428747</v>
      </c>
      <c r="N34" s="18"/>
    </row>
    <row r="36" spans="1:14" ht="15.75" thickBot="1" x14ac:dyDescent="0.3">
      <c r="C36" s="44"/>
      <c r="D36" s="44"/>
      <c r="E36" s="44"/>
      <c r="F36" s="44"/>
    </row>
    <row r="37" spans="1:14" x14ac:dyDescent="0.25">
      <c r="C37" s="57" t="s">
        <v>20</v>
      </c>
      <c r="D37" s="58"/>
      <c r="E37" s="53"/>
      <c r="F37" s="44"/>
    </row>
    <row r="38" spans="1:14" x14ac:dyDescent="0.25">
      <c r="C38" s="49"/>
      <c r="D38" s="44"/>
      <c r="E38" s="51"/>
      <c r="F38" s="44"/>
    </row>
    <row r="39" spans="1:14" x14ac:dyDescent="0.25">
      <c r="C39" s="48" t="s">
        <v>22</v>
      </c>
      <c r="D39" s="56"/>
      <c r="E39" s="59"/>
      <c r="F39" s="44"/>
    </row>
    <row r="40" spans="1:14" x14ac:dyDescent="0.25">
      <c r="C40" s="50"/>
      <c r="D40" s="44"/>
      <c r="E40" s="51"/>
      <c r="F40" s="44"/>
    </row>
    <row r="41" spans="1:14" x14ac:dyDescent="0.25">
      <c r="C41" s="50"/>
      <c r="D41" s="44"/>
      <c r="E41" s="51"/>
      <c r="F41" s="44"/>
    </row>
    <row r="42" spans="1:14" x14ac:dyDescent="0.25">
      <c r="C42" s="52" t="s">
        <v>21</v>
      </c>
      <c r="D42" s="56"/>
      <c r="E42" s="59"/>
      <c r="F42" s="44"/>
    </row>
    <row r="43" spans="1:14" x14ac:dyDescent="0.25">
      <c r="C43" s="54"/>
      <c r="D43" s="56"/>
      <c r="E43" s="59"/>
      <c r="F43" s="44"/>
    </row>
    <row r="44" spans="1:14" x14ac:dyDescent="0.25">
      <c r="C44" s="54"/>
      <c r="D44" s="56"/>
      <c r="E44" s="59"/>
      <c r="F44" s="44"/>
    </row>
    <row r="45" spans="1:14" x14ac:dyDescent="0.25">
      <c r="C45" s="54"/>
      <c r="D45" s="56"/>
      <c r="E45" s="59"/>
      <c r="F45" s="44"/>
    </row>
    <row r="46" spans="1:14" x14ac:dyDescent="0.25">
      <c r="C46" s="54"/>
      <c r="D46" s="56"/>
      <c r="E46" s="59"/>
      <c r="F46" s="44"/>
    </row>
    <row r="47" spans="1:14" ht="15.75" thickBot="1" x14ac:dyDescent="0.3">
      <c r="C47" s="55"/>
      <c r="D47" s="60"/>
      <c r="E47" s="61"/>
      <c r="F47" s="44"/>
    </row>
    <row r="48" spans="1:14" x14ac:dyDescent="0.25">
      <c r="C48" s="44"/>
      <c r="D48" s="44"/>
      <c r="E48" s="44"/>
      <c r="F48" s="44"/>
    </row>
  </sheetData>
  <sheetProtection selectLockedCells="1"/>
  <mergeCells count="3">
    <mergeCell ref="A1:C1"/>
    <mergeCell ref="A8:A20"/>
    <mergeCell ref="A21:A32"/>
  </mergeCells>
  <pageMargins left="0.7" right="0.7" top="0.75" bottom="0.75" header="0.3" footer="0.3"/>
  <pageSetup paperSize="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topLeftCell="A29" zoomScale="80" zoomScaleNormal="80" workbookViewId="0">
      <selection activeCell="B12" sqref="B12"/>
    </sheetView>
  </sheetViews>
  <sheetFormatPr baseColWidth="10" defaultRowHeight="15" x14ac:dyDescent="0.25"/>
  <cols>
    <col min="2" max="2" width="23.85546875" customWidth="1"/>
    <col min="3" max="3" width="54" customWidth="1"/>
    <col min="4" max="4" width="11.7109375" bestFit="1" customWidth="1"/>
    <col min="5" max="5" width="15.140625" bestFit="1" customWidth="1"/>
    <col min="6" max="6" width="20" bestFit="1" customWidth="1"/>
    <col min="7" max="7" width="19.42578125" bestFit="1" customWidth="1"/>
    <col min="8" max="8" width="9.140625" bestFit="1" customWidth="1"/>
    <col min="9" max="9" width="15.140625" bestFit="1" customWidth="1"/>
    <col min="10" max="10" width="20" bestFit="1" customWidth="1"/>
    <col min="11" max="11" width="19.42578125" bestFit="1" customWidth="1"/>
    <col min="12" max="12" width="9.140625" bestFit="1" customWidth="1"/>
    <col min="13" max="13" width="15.140625" bestFit="1" customWidth="1"/>
    <col min="14" max="14" width="20" bestFit="1" customWidth="1"/>
    <col min="15" max="15" width="19.42578125" bestFit="1" customWidth="1"/>
    <col min="16" max="16" width="16.42578125" customWidth="1"/>
  </cols>
  <sheetData>
    <row r="1" spans="1:16" ht="21" x14ac:dyDescent="0.35">
      <c r="A1" s="130" t="s">
        <v>68</v>
      </c>
      <c r="B1" s="130"/>
      <c r="C1" s="130"/>
      <c r="D1" s="130"/>
    </row>
    <row r="3" spans="1:16" ht="18.75" x14ac:dyDescent="0.3">
      <c r="B3" s="33" t="s">
        <v>39</v>
      </c>
    </row>
    <row r="4" spans="1:16" x14ac:dyDescent="0.25">
      <c r="B4" s="34" t="s">
        <v>31</v>
      </c>
    </row>
    <row r="5" spans="1:16" x14ac:dyDescent="0.25">
      <c r="B5" s="67" t="s">
        <v>19</v>
      </c>
    </row>
    <row r="6" spans="1:16" ht="18" x14ac:dyDescent="0.25">
      <c r="B6" s="62" t="s">
        <v>50</v>
      </c>
    </row>
    <row r="7" spans="1:16" x14ac:dyDescent="0.25">
      <c r="B7" s="24"/>
    </row>
    <row r="8" spans="1:16" x14ac:dyDescent="0.25">
      <c r="B8" s="39" t="s">
        <v>32</v>
      </c>
    </row>
    <row r="9" spans="1:16" ht="15.75" thickBot="1" x14ac:dyDescent="0.3">
      <c r="C9" s="24"/>
    </row>
    <row r="10" spans="1:16" s="86" customFormat="1" ht="26.25" customHeight="1" x14ac:dyDescent="0.25">
      <c r="B10" s="139" t="s">
        <v>43</v>
      </c>
      <c r="C10" s="132" t="s">
        <v>44</v>
      </c>
      <c r="D10" s="134" t="s">
        <v>7</v>
      </c>
      <c r="E10" s="135"/>
      <c r="F10" s="135"/>
      <c r="G10" s="136"/>
      <c r="H10" s="137" t="s">
        <v>8</v>
      </c>
      <c r="I10" s="135"/>
      <c r="J10" s="135"/>
      <c r="K10" s="135"/>
      <c r="L10" s="135"/>
      <c r="M10" s="135"/>
      <c r="N10" s="138"/>
      <c r="O10" s="136"/>
      <c r="P10" s="141" t="s">
        <v>30</v>
      </c>
    </row>
    <row r="11" spans="1:16" ht="26.25" customHeight="1" thickBot="1" x14ac:dyDescent="0.3">
      <c r="B11" s="140"/>
      <c r="C11" s="133"/>
      <c r="D11" s="87" t="s">
        <v>9</v>
      </c>
      <c r="E11" s="88" t="s">
        <v>33</v>
      </c>
      <c r="F11" s="88" t="s">
        <v>37</v>
      </c>
      <c r="G11" s="89" t="s">
        <v>10</v>
      </c>
      <c r="H11" s="90" t="s">
        <v>9</v>
      </c>
      <c r="I11" s="88" t="s">
        <v>33</v>
      </c>
      <c r="J11" s="88" t="s">
        <v>37</v>
      </c>
      <c r="K11" s="91" t="s">
        <v>10</v>
      </c>
      <c r="L11" s="88" t="s">
        <v>9</v>
      </c>
      <c r="M11" s="88" t="s">
        <v>33</v>
      </c>
      <c r="N11" s="88" t="s">
        <v>37</v>
      </c>
      <c r="O11" s="89" t="s">
        <v>10</v>
      </c>
      <c r="P11" s="142"/>
    </row>
    <row r="12" spans="1:16" s="35" customFormat="1" x14ac:dyDescent="0.25">
      <c r="B12" s="82" t="s">
        <v>70</v>
      </c>
      <c r="C12" s="80" t="s">
        <v>34</v>
      </c>
      <c r="D12" s="80">
        <v>145893</v>
      </c>
      <c r="E12" s="73">
        <v>2001</v>
      </c>
      <c r="F12" s="73" t="s">
        <v>16</v>
      </c>
      <c r="G12" s="74" t="s">
        <v>35</v>
      </c>
      <c r="H12" s="75">
        <v>3164</v>
      </c>
      <c r="I12" s="73">
        <v>2500</v>
      </c>
      <c r="J12" s="73" t="s">
        <v>16</v>
      </c>
      <c r="K12" s="76" t="s">
        <v>36</v>
      </c>
      <c r="L12" s="77"/>
      <c r="M12" s="73"/>
      <c r="N12" s="78"/>
      <c r="O12" s="96"/>
      <c r="P12" s="92" t="s">
        <v>15</v>
      </c>
    </row>
    <row r="13" spans="1:16" x14ac:dyDescent="0.25">
      <c r="B13" s="83"/>
      <c r="C13" s="81"/>
      <c r="D13" s="81"/>
      <c r="E13" s="32"/>
      <c r="F13" s="32"/>
      <c r="G13" s="68"/>
      <c r="H13" s="71"/>
      <c r="I13" s="32"/>
      <c r="J13" s="32"/>
      <c r="K13" s="30"/>
      <c r="L13" s="29"/>
      <c r="M13" s="32"/>
      <c r="N13" s="72"/>
      <c r="O13" s="94"/>
      <c r="P13" s="93" t="s">
        <v>15</v>
      </c>
    </row>
    <row r="14" spans="1:16" x14ac:dyDescent="0.25">
      <c r="B14" s="83"/>
      <c r="C14" s="81"/>
      <c r="D14" s="81"/>
      <c r="E14" s="32"/>
      <c r="F14" s="32"/>
      <c r="G14" s="68"/>
      <c r="H14" s="71"/>
      <c r="I14" s="32"/>
      <c r="J14" s="32"/>
      <c r="K14" s="30"/>
      <c r="L14" s="29"/>
      <c r="M14" s="32"/>
      <c r="N14" s="72"/>
      <c r="O14" s="94"/>
      <c r="P14" s="93" t="s">
        <v>15</v>
      </c>
    </row>
    <row r="15" spans="1:16" x14ac:dyDescent="0.25">
      <c r="B15" s="83"/>
      <c r="C15" s="81"/>
      <c r="D15" s="81"/>
      <c r="E15" s="32"/>
      <c r="F15" s="32"/>
      <c r="G15" s="68"/>
      <c r="H15" s="71"/>
      <c r="I15" s="32"/>
      <c r="J15" s="32"/>
      <c r="K15" s="30"/>
      <c r="L15" s="29"/>
      <c r="M15" s="32"/>
      <c r="N15" s="72"/>
      <c r="O15" s="94"/>
      <c r="P15" s="93" t="s">
        <v>15</v>
      </c>
    </row>
    <row r="16" spans="1:16" x14ac:dyDescent="0.25">
      <c r="B16" s="83"/>
      <c r="C16" s="81"/>
      <c r="D16" s="81"/>
      <c r="E16" s="32"/>
      <c r="F16" s="32"/>
      <c r="G16" s="68"/>
      <c r="H16" s="71"/>
      <c r="I16" s="32"/>
      <c r="J16" s="32"/>
      <c r="K16" s="30"/>
      <c r="L16" s="29"/>
      <c r="M16" s="32"/>
      <c r="N16" s="72"/>
      <c r="O16" s="94"/>
      <c r="P16" s="93" t="s">
        <v>15</v>
      </c>
    </row>
    <row r="17" spans="2:16" x14ac:dyDescent="0.25">
      <c r="B17" s="83"/>
      <c r="C17" s="81"/>
      <c r="D17" s="81"/>
      <c r="E17" s="32"/>
      <c r="F17" s="32"/>
      <c r="G17" s="68"/>
      <c r="H17" s="71"/>
      <c r="I17" s="32"/>
      <c r="J17" s="32"/>
      <c r="K17" s="30"/>
      <c r="L17" s="29"/>
      <c r="M17" s="32"/>
      <c r="N17" s="72"/>
      <c r="O17" s="94"/>
      <c r="P17" s="93" t="s">
        <v>15</v>
      </c>
    </row>
    <row r="18" spans="2:16" x14ac:dyDescent="0.25">
      <c r="B18" s="83"/>
      <c r="C18" s="81"/>
      <c r="D18" s="81"/>
      <c r="E18" s="32"/>
      <c r="F18" s="32"/>
      <c r="G18" s="68"/>
      <c r="H18" s="71"/>
      <c r="I18" s="32"/>
      <c r="J18" s="32"/>
      <c r="K18" s="30"/>
      <c r="L18" s="29"/>
      <c r="M18" s="32"/>
      <c r="N18" s="72"/>
      <c r="O18" s="94"/>
      <c r="P18" s="93" t="s">
        <v>15</v>
      </c>
    </row>
    <row r="19" spans="2:16" x14ac:dyDescent="0.25">
      <c r="B19" s="83"/>
      <c r="C19" s="81"/>
      <c r="D19" s="81"/>
      <c r="E19" s="32"/>
      <c r="F19" s="32"/>
      <c r="G19" s="68"/>
      <c r="H19" s="71"/>
      <c r="I19" s="32"/>
      <c r="J19" s="32"/>
      <c r="K19" s="30"/>
      <c r="L19" s="29"/>
      <c r="M19" s="32"/>
      <c r="N19" s="72"/>
      <c r="O19" s="94"/>
      <c r="P19" s="93" t="s">
        <v>15</v>
      </c>
    </row>
    <row r="20" spans="2:16" x14ac:dyDescent="0.25">
      <c r="B20" s="83"/>
      <c r="C20" s="81"/>
      <c r="D20" s="81"/>
      <c r="E20" s="32"/>
      <c r="F20" s="32"/>
      <c r="G20" s="68"/>
      <c r="H20" s="71"/>
      <c r="I20" s="32"/>
      <c r="J20" s="32"/>
      <c r="K20" s="30"/>
      <c r="L20" s="29"/>
      <c r="M20" s="32"/>
      <c r="N20" s="72"/>
      <c r="O20" s="94"/>
      <c r="P20" s="93" t="s">
        <v>15</v>
      </c>
    </row>
    <row r="21" spans="2:16" x14ac:dyDescent="0.25">
      <c r="B21" s="83"/>
      <c r="C21" s="81"/>
      <c r="D21" s="81"/>
      <c r="E21" s="32"/>
      <c r="F21" s="32"/>
      <c r="G21" s="68"/>
      <c r="H21" s="71"/>
      <c r="I21" s="32"/>
      <c r="J21" s="32"/>
      <c r="K21" s="30"/>
      <c r="L21" s="29"/>
      <c r="M21" s="32"/>
      <c r="N21" s="72"/>
      <c r="O21" s="94"/>
      <c r="P21" s="93" t="s">
        <v>15</v>
      </c>
    </row>
    <row r="22" spans="2:16" x14ac:dyDescent="0.25">
      <c r="B22" s="83"/>
      <c r="C22" s="81"/>
      <c r="D22" s="81"/>
      <c r="E22" s="32"/>
      <c r="F22" s="32"/>
      <c r="G22" s="68"/>
      <c r="H22" s="71"/>
      <c r="I22" s="32"/>
      <c r="J22" s="32"/>
      <c r="K22" s="30"/>
      <c r="L22" s="29"/>
      <c r="M22" s="32"/>
      <c r="N22" s="72"/>
      <c r="O22" s="94"/>
      <c r="P22" s="93" t="s">
        <v>15</v>
      </c>
    </row>
    <row r="23" spans="2:16" x14ac:dyDescent="0.25">
      <c r="B23" s="83"/>
      <c r="C23" s="81"/>
      <c r="D23" s="81"/>
      <c r="E23" s="32"/>
      <c r="F23" s="32"/>
      <c r="G23" s="68"/>
      <c r="H23" s="71"/>
      <c r="I23" s="32"/>
      <c r="J23" s="32"/>
      <c r="K23" s="30"/>
      <c r="L23" s="29"/>
      <c r="M23" s="32"/>
      <c r="N23" s="72"/>
      <c r="O23" s="94"/>
      <c r="P23" s="93" t="s">
        <v>15</v>
      </c>
    </row>
    <row r="24" spans="2:16" x14ac:dyDescent="0.25">
      <c r="B24" s="83"/>
      <c r="C24" s="81"/>
      <c r="D24" s="81"/>
      <c r="E24" s="32"/>
      <c r="F24" s="32"/>
      <c r="G24" s="68"/>
      <c r="H24" s="71"/>
      <c r="I24" s="32"/>
      <c r="J24" s="32"/>
      <c r="K24" s="30"/>
      <c r="L24" s="29"/>
      <c r="M24" s="32"/>
      <c r="N24" s="72"/>
      <c r="O24" s="94"/>
      <c r="P24" s="93" t="s">
        <v>15</v>
      </c>
    </row>
    <row r="25" spans="2:16" x14ac:dyDescent="0.25">
      <c r="B25" s="83"/>
      <c r="C25" s="81"/>
      <c r="D25" s="81"/>
      <c r="E25" s="32"/>
      <c r="F25" s="32"/>
      <c r="G25" s="68"/>
      <c r="H25" s="71"/>
      <c r="I25" s="32"/>
      <c r="J25" s="32"/>
      <c r="K25" s="30"/>
      <c r="L25" s="29"/>
      <c r="M25" s="32"/>
      <c r="N25" s="72"/>
      <c r="O25" s="94"/>
      <c r="P25" s="93" t="s">
        <v>15</v>
      </c>
    </row>
    <row r="26" spans="2:16" x14ac:dyDescent="0.25">
      <c r="B26" s="83"/>
      <c r="C26" s="81"/>
      <c r="D26" s="81"/>
      <c r="E26" s="32"/>
      <c r="F26" s="32"/>
      <c r="G26" s="68"/>
      <c r="H26" s="71"/>
      <c r="I26" s="32"/>
      <c r="J26" s="32"/>
      <c r="K26" s="30"/>
      <c r="L26" s="29"/>
      <c r="M26" s="32"/>
      <c r="N26" s="72"/>
      <c r="O26" s="94"/>
      <c r="P26" s="93" t="s">
        <v>15</v>
      </c>
    </row>
    <row r="27" spans="2:16" x14ac:dyDescent="0.25">
      <c r="B27" s="83"/>
      <c r="C27" s="81"/>
      <c r="D27" s="81"/>
      <c r="E27" s="32"/>
      <c r="F27" s="32"/>
      <c r="G27" s="68"/>
      <c r="H27" s="71"/>
      <c r="I27" s="32"/>
      <c r="J27" s="32"/>
      <c r="K27" s="30"/>
      <c r="L27" s="29"/>
      <c r="M27" s="32"/>
      <c r="N27" s="72"/>
      <c r="O27" s="94"/>
      <c r="P27" s="93" t="s">
        <v>15</v>
      </c>
    </row>
    <row r="28" spans="2:16" x14ac:dyDescent="0.25">
      <c r="B28" s="83"/>
      <c r="C28" s="81"/>
      <c r="D28" s="81"/>
      <c r="E28" s="32"/>
      <c r="F28" s="32"/>
      <c r="G28" s="68"/>
      <c r="H28" s="71"/>
      <c r="I28" s="32"/>
      <c r="J28" s="32"/>
      <c r="K28" s="30"/>
      <c r="L28" s="29"/>
      <c r="M28" s="32"/>
      <c r="N28" s="72"/>
      <c r="O28" s="94"/>
      <c r="P28" s="93" t="s">
        <v>15</v>
      </c>
    </row>
    <row r="29" spans="2:16" x14ac:dyDescent="0.25">
      <c r="B29" s="83"/>
      <c r="C29" s="81"/>
      <c r="D29" s="81"/>
      <c r="E29" s="32"/>
      <c r="F29" s="32"/>
      <c r="G29" s="68"/>
      <c r="H29" s="71"/>
      <c r="I29" s="32"/>
      <c r="J29" s="32"/>
      <c r="K29" s="30"/>
      <c r="L29" s="29"/>
      <c r="M29" s="32"/>
      <c r="N29" s="72"/>
      <c r="O29" s="94"/>
      <c r="P29" s="93" t="s">
        <v>15</v>
      </c>
    </row>
    <row r="30" spans="2:16" x14ac:dyDescent="0.25">
      <c r="B30" s="83"/>
      <c r="C30" s="81"/>
      <c r="D30" s="81"/>
      <c r="E30" s="32"/>
      <c r="F30" s="32"/>
      <c r="G30" s="68"/>
      <c r="H30" s="71"/>
      <c r="I30" s="32"/>
      <c r="J30" s="32"/>
      <c r="K30" s="30"/>
      <c r="L30" s="29"/>
      <c r="M30" s="32"/>
      <c r="N30" s="72"/>
      <c r="O30" s="94"/>
      <c r="P30" s="93" t="s">
        <v>15</v>
      </c>
    </row>
    <row r="31" spans="2:16" x14ac:dyDescent="0.25">
      <c r="B31" s="83"/>
      <c r="C31" s="81"/>
      <c r="D31" s="81"/>
      <c r="E31" s="32"/>
      <c r="F31" s="32"/>
      <c r="G31" s="68"/>
      <c r="H31" s="71"/>
      <c r="I31" s="32"/>
      <c r="J31" s="32"/>
      <c r="K31" s="30"/>
      <c r="L31" s="29"/>
      <c r="M31" s="32"/>
      <c r="N31" s="72"/>
      <c r="O31" s="94"/>
      <c r="P31" s="95" t="s">
        <v>15</v>
      </c>
    </row>
    <row r="32" spans="2:16" x14ac:dyDescent="0.25">
      <c r="B32" s="83"/>
      <c r="C32" s="81"/>
      <c r="D32" s="81"/>
      <c r="E32" s="32"/>
      <c r="F32" s="32"/>
      <c r="G32" s="68"/>
      <c r="H32" s="71"/>
      <c r="I32" s="32"/>
      <c r="J32" s="32"/>
      <c r="K32" s="30"/>
      <c r="L32" s="29"/>
      <c r="M32" s="32"/>
      <c r="N32" s="72"/>
      <c r="O32" s="94"/>
      <c r="P32" s="93" t="s">
        <v>15</v>
      </c>
    </row>
    <row r="33" spans="2:16" ht="15.75" thickBot="1" x14ac:dyDescent="0.3">
      <c r="B33" s="84"/>
      <c r="C33" s="85"/>
      <c r="D33" s="19" t="s">
        <v>11</v>
      </c>
      <c r="E33" s="69">
        <f>SUM(E12:E32)</f>
        <v>2001</v>
      </c>
      <c r="F33" s="70"/>
      <c r="G33" s="20"/>
      <c r="H33" s="21" t="s">
        <v>11</v>
      </c>
      <c r="I33" s="69">
        <f>SUM(I12:I32)</f>
        <v>2500</v>
      </c>
      <c r="J33" s="70"/>
      <c r="K33" s="19"/>
      <c r="L33" s="19" t="s">
        <v>11</v>
      </c>
      <c r="M33" s="69">
        <f>SUM(M12:M32)</f>
        <v>0</v>
      </c>
      <c r="N33" s="70"/>
      <c r="O33" s="19"/>
      <c r="P33" s="97"/>
    </row>
    <row r="35" spans="2:16" x14ac:dyDescent="0.25">
      <c r="B35" s="34" t="s">
        <v>38</v>
      </c>
    </row>
    <row r="38" spans="2:16" x14ac:dyDescent="0.25">
      <c r="B38" s="39" t="s">
        <v>40</v>
      </c>
    </row>
    <row r="39" spans="2:16" x14ac:dyDescent="0.25">
      <c r="B39" s="79" t="s">
        <v>41</v>
      </c>
    </row>
    <row r="40" spans="2:16" ht="15.75" thickBot="1" x14ac:dyDescent="0.3">
      <c r="C40" s="24"/>
    </row>
    <row r="41" spans="2:16" s="86" customFormat="1" ht="26.25" customHeight="1" x14ac:dyDescent="0.25">
      <c r="B41" s="139" t="s">
        <v>43</v>
      </c>
      <c r="C41" s="132" t="s">
        <v>44</v>
      </c>
      <c r="D41" s="134" t="s">
        <v>7</v>
      </c>
      <c r="E41" s="135"/>
      <c r="F41" s="135"/>
      <c r="G41" s="136"/>
      <c r="H41" s="137" t="s">
        <v>8</v>
      </c>
      <c r="I41" s="135"/>
      <c r="J41" s="135"/>
      <c r="K41" s="135"/>
      <c r="L41" s="135"/>
      <c r="M41" s="135"/>
      <c r="N41" s="138"/>
      <c r="O41" s="136"/>
      <c r="P41" s="141" t="s">
        <v>30</v>
      </c>
    </row>
    <row r="42" spans="2:16" ht="26.25" customHeight="1" thickBot="1" x14ac:dyDescent="0.3">
      <c r="B42" s="140"/>
      <c r="C42" s="133"/>
      <c r="D42" s="87" t="s">
        <v>9</v>
      </c>
      <c r="E42" s="88" t="s">
        <v>33</v>
      </c>
      <c r="F42" s="88" t="s">
        <v>37</v>
      </c>
      <c r="G42" s="89" t="s">
        <v>10</v>
      </c>
      <c r="H42" s="90" t="s">
        <v>9</v>
      </c>
      <c r="I42" s="88" t="s">
        <v>33</v>
      </c>
      <c r="J42" s="88" t="s">
        <v>37</v>
      </c>
      <c r="K42" s="91" t="s">
        <v>10</v>
      </c>
      <c r="L42" s="88" t="s">
        <v>9</v>
      </c>
      <c r="M42" s="88" t="s">
        <v>33</v>
      </c>
      <c r="N42" s="88" t="s">
        <v>37</v>
      </c>
      <c r="O42" s="89" t="s">
        <v>10</v>
      </c>
      <c r="P42" s="142"/>
    </row>
    <row r="43" spans="2:16" s="35" customFormat="1" x14ac:dyDescent="0.25">
      <c r="B43" s="82"/>
      <c r="C43" s="80" t="s">
        <v>42</v>
      </c>
      <c r="D43" s="80">
        <v>145893</v>
      </c>
      <c r="E43" s="73">
        <v>500</v>
      </c>
      <c r="F43" s="73" t="s">
        <v>16</v>
      </c>
      <c r="G43" s="74" t="s">
        <v>35</v>
      </c>
      <c r="H43" s="75"/>
      <c r="I43" s="73"/>
      <c r="J43" s="73"/>
      <c r="K43" s="76"/>
      <c r="L43" s="77"/>
      <c r="M43" s="73"/>
      <c r="N43" s="78"/>
      <c r="O43" s="74"/>
      <c r="P43" s="92" t="s">
        <v>15</v>
      </c>
    </row>
    <row r="44" spans="2:16" x14ac:dyDescent="0.25">
      <c r="B44" s="83"/>
      <c r="C44" s="81"/>
      <c r="D44" s="81"/>
      <c r="E44" s="32"/>
      <c r="F44" s="32"/>
      <c r="G44" s="68"/>
      <c r="H44" s="71"/>
      <c r="I44" s="32"/>
      <c r="J44" s="32"/>
      <c r="K44" s="30"/>
      <c r="L44" s="29"/>
      <c r="M44" s="32"/>
      <c r="N44" s="72"/>
      <c r="O44" s="68"/>
      <c r="P44" s="93" t="s">
        <v>15</v>
      </c>
    </row>
    <row r="45" spans="2:16" x14ac:dyDescent="0.25">
      <c r="B45" s="83"/>
      <c r="C45" s="81"/>
      <c r="D45" s="81"/>
      <c r="E45" s="32"/>
      <c r="F45" s="32"/>
      <c r="G45" s="68"/>
      <c r="H45" s="71"/>
      <c r="I45" s="32"/>
      <c r="J45" s="32"/>
      <c r="K45" s="30"/>
      <c r="L45" s="29"/>
      <c r="M45" s="32"/>
      <c r="N45" s="72"/>
      <c r="O45" s="68"/>
      <c r="P45" s="93" t="s">
        <v>15</v>
      </c>
    </row>
    <row r="46" spans="2:16" x14ac:dyDescent="0.25">
      <c r="B46" s="83"/>
      <c r="C46" s="81"/>
      <c r="D46" s="81"/>
      <c r="E46" s="32"/>
      <c r="F46" s="32"/>
      <c r="G46" s="68"/>
      <c r="H46" s="71"/>
      <c r="I46" s="32"/>
      <c r="J46" s="32"/>
      <c r="K46" s="30"/>
      <c r="L46" s="29"/>
      <c r="M46" s="32"/>
      <c r="N46" s="72"/>
      <c r="O46" s="68"/>
      <c r="P46" s="93" t="s">
        <v>15</v>
      </c>
    </row>
    <row r="47" spans="2:16" x14ac:dyDescent="0.25">
      <c r="B47" s="83"/>
      <c r="C47" s="81"/>
      <c r="D47" s="81"/>
      <c r="E47" s="32"/>
      <c r="F47" s="32"/>
      <c r="G47" s="68"/>
      <c r="H47" s="71"/>
      <c r="I47" s="32"/>
      <c r="J47" s="32"/>
      <c r="K47" s="30"/>
      <c r="L47" s="29"/>
      <c r="M47" s="32"/>
      <c r="N47" s="72"/>
      <c r="O47" s="68"/>
      <c r="P47" s="93" t="s">
        <v>15</v>
      </c>
    </row>
    <row r="48" spans="2:16" x14ac:dyDescent="0.25">
      <c r="B48" s="83"/>
      <c r="C48" s="81"/>
      <c r="D48" s="81"/>
      <c r="E48" s="32"/>
      <c r="F48" s="32"/>
      <c r="G48" s="68"/>
      <c r="H48" s="71"/>
      <c r="I48" s="32"/>
      <c r="J48" s="32"/>
      <c r="K48" s="30"/>
      <c r="L48" s="29"/>
      <c r="M48" s="32"/>
      <c r="N48" s="72"/>
      <c r="O48" s="68"/>
      <c r="P48" s="93" t="s">
        <v>15</v>
      </c>
    </row>
    <row r="49" spans="2:16" x14ac:dyDescent="0.25">
      <c r="B49" s="83"/>
      <c r="C49" s="81"/>
      <c r="D49" s="81"/>
      <c r="E49" s="32"/>
      <c r="F49" s="32"/>
      <c r="G49" s="68"/>
      <c r="H49" s="71"/>
      <c r="I49" s="32"/>
      <c r="J49" s="32"/>
      <c r="K49" s="30"/>
      <c r="L49" s="29"/>
      <c r="M49" s="32"/>
      <c r="N49" s="72"/>
      <c r="O49" s="68"/>
      <c r="P49" s="93" t="s">
        <v>15</v>
      </c>
    </row>
    <row r="50" spans="2:16" x14ac:dyDescent="0.25">
      <c r="B50" s="83"/>
      <c r="C50" s="81"/>
      <c r="D50" s="81"/>
      <c r="E50" s="32"/>
      <c r="F50" s="32"/>
      <c r="G50" s="68"/>
      <c r="H50" s="71"/>
      <c r="I50" s="32"/>
      <c r="J50" s="32"/>
      <c r="K50" s="30"/>
      <c r="L50" s="29"/>
      <c r="M50" s="32"/>
      <c r="N50" s="72"/>
      <c r="O50" s="68"/>
      <c r="P50" s="93" t="s">
        <v>15</v>
      </c>
    </row>
    <row r="51" spans="2:16" x14ac:dyDescent="0.25">
      <c r="B51" s="83"/>
      <c r="C51" s="81"/>
      <c r="D51" s="81"/>
      <c r="E51" s="32"/>
      <c r="F51" s="32"/>
      <c r="G51" s="68"/>
      <c r="H51" s="71"/>
      <c r="I51" s="32"/>
      <c r="J51" s="32"/>
      <c r="K51" s="30"/>
      <c r="L51" s="29"/>
      <c r="M51" s="32"/>
      <c r="N51" s="72"/>
      <c r="O51" s="68"/>
      <c r="P51" s="93" t="s">
        <v>15</v>
      </c>
    </row>
    <row r="52" spans="2:16" x14ac:dyDescent="0.25">
      <c r="B52" s="83"/>
      <c r="C52" s="81"/>
      <c r="D52" s="81"/>
      <c r="E52" s="32"/>
      <c r="F52" s="32"/>
      <c r="G52" s="68"/>
      <c r="H52" s="71"/>
      <c r="I52" s="32"/>
      <c r="J52" s="32"/>
      <c r="K52" s="30"/>
      <c r="L52" s="29"/>
      <c r="M52" s="32"/>
      <c r="N52" s="72"/>
      <c r="O52" s="68"/>
      <c r="P52" s="93" t="s">
        <v>15</v>
      </c>
    </row>
    <row r="53" spans="2:16" x14ac:dyDescent="0.25">
      <c r="B53" s="83"/>
      <c r="C53" s="81"/>
      <c r="D53" s="81"/>
      <c r="E53" s="32"/>
      <c r="F53" s="32"/>
      <c r="G53" s="68"/>
      <c r="H53" s="71"/>
      <c r="I53" s="32"/>
      <c r="J53" s="32"/>
      <c r="K53" s="30"/>
      <c r="L53" s="29"/>
      <c r="M53" s="32"/>
      <c r="N53" s="72"/>
      <c r="O53" s="68"/>
      <c r="P53" s="93" t="s">
        <v>15</v>
      </c>
    </row>
    <row r="54" spans="2:16" x14ac:dyDescent="0.25">
      <c r="B54" s="83"/>
      <c r="C54" s="81"/>
      <c r="D54" s="81"/>
      <c r="E54" s="32"/>
      <c r="F54" s="32"/>
      <c r="G54" s="68"/>
      <c r="H54" s="71"/>
      <c r="I54" s="32"/>
      <c r="J54" s="32"/>
      <c r="K54" s="30"/>
      <c r="L54" s="29"/>
      <c r="M54" s="32"/>
      <c r="N54" s="72"/>
      <c r="O54" s="68"/>
      <c r="P54" s="93" t="s">
        <v>15</v>
      </c>
    </row>
    <row r="55" spans="2:16" x14ac:dyDescent="0.25">
      <c r="B55" s="83"/>
      <c r="C55" s="81"/>
      <c r="D55" s="81"/>
      <c r="E55" s="32"/>
      <c r="F55" s="32"/>
      <c r="G55" s="68"/>
      <c r="H55" s="71"/>
      <c r="I55" s="32"/>
      <c r="J55" s="32"/>
      <c r="K55" s="30"/>
      <c r="L55" s="29"/>
      <c r="M55" s="32"/>
      <c r="N55" s="72"/>
      <c r="O55" s="68"/>
      <c r="P55" s="93" t="s">
        <v>15</v>
      </c>
    </row>
    <row r="56" spans="2:16" x14ac:dyDescent="0.25">
      <c r="B56" s="83"/>
      <c r="C56" s="81"/>
      <c r="D56" s="81"/>
      <c r="E56" s="32"/>
      <c r="F56" s="32"/>
      <c r="G56" s="68"/>
      <c r="H56" s="71"/>
      <c r="I56" s="32"/>
      <c r="J56" s="32"/>
      <c r="K56" s="30"/>
      <c r="L56" s="29"/>
      <c r="M56" s="32"/>
      <c r="N56" s="72"/>
      <c r="O56" s="68"/>
      <c r="P56" s="93" t="s">
        <v>15</v>
      </c>
    </row>
    <row r="57" spans="2:16" x14ac:dyDescent="0.25">
      <c r="B57" s="83"/>
      <c r="C57" s="81"/>
      <c r="D57" s="81"/>
      <c r="E57" s="32"/>
      <c r="F57" s="32"/>
      <c r="G57" s="68"/>
      <c r="H57" s="71"/>
      <c r="I57" s="32"/>
      <c r="J57" s="32"/>
      <c r="K57" s="30"/>
      <c r="L57" s="29"/>
      <c r="M57" s="32"/>
      <c r="N57" s="72"/>
      <c r="O57" s="68"/>
      <c r="P57" s="93" t="s">
        <v>15</v>
      </c>
    </row>
    <row r="58" spans="2:16" x14ac:dyDescent="0.25">
      <c r="B58" s="83"/>
      <c r="C58" s="81"/>
      <c r="D58" s="81"/>
      <c r="E58" s="32"/>
      <c r="F58" s="32"/>
      <c r="G58" s="68"/>
      <c r="H58" s="71"/>
      <c r="I58" s="32"/>
      <c r="J58" s="32"/>
      <c r="K58" s="30"/>
      <c r="L58" s="29"/>
      <c r="M58" s="32"/>
      <c r="N58" s="72"/>
      <c r="O58" s="68"/>
      <c r="P58" s="93" t="s">
        <v>15</v>
      </c>
    </row>
    <row r="59" spans="2:16" x14ac:dyDescent="0.25">
      <c r="B59" s="83"/>
      <c r="C59" s="81"/>
      <c r="D59" s="81"/>
      <c r="E59" s="32"/>
      <c r="F59" s="32"/>
      <c r="G59" s="68"/>
      <c r="H59" s="71"/>
      <c r="I59" s="32"/>
      <c r="J59" s="32"/>
      <c r="K59" s="30"/>
      <c r="L59" s="29"/>
      <c r="M59" s="32"/>
      <c r="N59" s="72"/>
      <c r="O59" s="68"/>
      <c r="P59" s="93" t="s">
        <v>15</v>
      </c>
    </row>
    <row r="60" spans="2:16" x14ac:dyDescent="0.25">
      <c r="B60" s="83"/>
      <c r="C60" s="81"/>
      <c r="D60" s="81"/>
      <c r="E60" s="32"/>
      <c r="F60" s="32"/>
      <c r="G60" s="68"/>
      <c r="H60" s="71"/>
      <c r="I60" s="32"/>
      <c r="J60" s="32"/>
      <c r="K60" s="30"/>
      <c r="L60" s="29"/>
      <c r="M60" s="32"/>
      <c r="N60" s="72"/>
      <c r="O60" s="68"/>
      <c r="P60" s="93" t="s">
        <v>15</v>
      </c>
    </row>
    <row r="61" spans="2:16" x14ac:dyDescent="0.25">
      <c r="B61" s="83"/>
      <c r="C61" s="81"/>
      <c r="D61" s="81"/>
      <c r="E61" s="32"/>
      <c r="F61" s="32"/>
      <c r="G61" s="68"/>
      <c r="H61" s="71"/>
      <c r="I61" s="32"/>
      <c r="J61" s="32"/>
      <c r="K61" s="30"/>
      <c r="L61" s="29"/>
      <c r="M61" s="32"/>
      <c r="N61" s="72"/>
      <c r="O61" s="68"/>
      <c r="P61" s="93" t="s">
        <v>15</v>
      </c>
    </row>
    <row r="62" spans="2:16" x14ac:dyDescent="0.25">
      <c r="B62" s="83"/>
      <c r="C62" s="81"/>
      <c r="D62" s="81"/>
      <c r="E62" s="32"/>
      <c r="F62" s="32"/>
      <c r="G62" s="68"/>
      <c r="H62" s="71"/>
      <c r="I62" s="32"/>
      <c r="J62" s="32"/>
      <c r="K62" s="30"/>
      <c r="L62" s="29"/>
      <c r="M62" s="32"/>
      <c r="N62" s="72"/>
      <c r="O62" s="68"/>
      <c r="P62" s="95" t="s">
        <v>15</v>
      </c>
    </row>
    <row r="63" spans="2:16" x14ac:dyDescent="0.25">
      <c r="B63" s="83"/>
      <c r="C63" s="81"/>
      <c r="D63" s="81"/>
      <c r="E63" s="32"/>
      <c r="F63" s="32"/>
      <c r="G63" s="68"/>
      <c r="H63" s="71"/>
      <c r="I63" s="32"/>
      <c r="J63" s="32"/>
      <c r="K63" s="30"/>
      <c r="L63" s="29"/>
      <c r="M63" s="32"/>
      <c r="N63" s="72"/>
      <c r="O63" s="68"/>
      <c r="P63" s="93" t="s">
        <v>15</v>
      </c>
    </row>
    <row r="64" spans="2:16" ht="15.75" thickBot="1" x14ac:dyDescent="0.3">
      <c r="B64" s="84"/>
      <c r="C64" s="85"/>
      <c r="D64" s="19" t="s">
        <v>11</v>
      </c>
      <c r="E64" s="69">
        <f>SUM(E43:E63)</f>
        <v>500</v>
      </c>
      <c r="F64" s="70"/>
      <c r="G64" s="20"/>
      <c r="H64" s="21" t="s">
        <v>11</v>
      </c>
      <c r="I64" s="69">
        <f>SUM(I43:I63)</f>
        <v>0</v>
      </c>
      <c r="J64" s="70"/>
      <c r="K64" s="19"/>
      <c r="L64" s="19" t="s">
        <v>11</v>
      </c>
      <c r="M64" s="69">
        <f>SUM(M43:M63)</f>
        <v>0</v>
      </c>
      <c r="N64" s="70"/>
      <c r="O64" s="20"/>
      <c r="P64" s="97"/>
    </row>
    <row r="66" spans="2:5" x14ac:dyDescent="0.25">
      <c r="B66" s="34" t="s">
        <v>38</v>
      </c>
    </row>
    <row r="68" spans="2:5" ht="15.75" thickBot="1" x14ac:dyDescent="0.3"/>
    <row r="69" spans="2:5" x14ac:dyDescent="0.25">
      <c r="C69" s="57" t="s">
        <v>20</v>
      </c>
      <c r="D69" s="58"/>
      <c r="E69" s="53"/>
    </row>
    <row r="70" spans="2:5" x14ac:dyDescent="0.25">
      <c r="C70" s="49"/>
      <c r="D70" s="44"/>
      <c r="E70" s="51"/>
    </row>
    <row r="71" spans="2:5" x14ac:dyDescent="0.25">
      <c r="C71" s="48" t="s">
        <v>22</v>
      </c>
      <c r="D71" s="56"/>
      <c r="E71" s="59"/>
    </row>
    <row r="72" spans="2:5" x14ac:dyDescent="0.25">
      <c r="C72" s="50"/>
      <c r="D72" s="44"/>
      <c r="E72" s="51"/>
    </row>
    <row r="73" spans="2:5" x14ac:dyDescent="0.25">
      <c r="C73" s="50"/>
      <c r="D73" s="44"/>
      <c r="E73" s="51"/>
    </row>
    <row r="74" spans="2:5" x14ac:dyDescent="0.25">
      <c r="C74" s="52" t="s">
        <v>21</v>
      </c>
      <c r="D74" s="56"/>
      <c r="E74" s="59"/>
    </row>
    <row r="75" spans="2:5" x14ac:dyDescent="0.25">
      <c r="C75" s="54"/>
      <c r="D75" s="56"/>
      <c r="E75" s="59"/>
    </row>
    <row r="76" spans="2:5" x14ac:dyDescent="0.25">
      <c r="C76" s="54"/>
      <c r="D76" s="56"/>
      <c r="E76" s="59"/>
    </row>
    <row r="77" spans="2:5" x14ac:dyDescent="0.25">
      <c r="C77" s="54"/>
      <c r="D77" s="56"/>
      <c r="E77" s="59"/>
    </row>
    <row r="78" spans="2:5" x14ac:dyDescent="0.25">
      <c r="C78" s="54"/>
      <c r="D78" s="56"/>
      <c r="E78" s="59"/>
    </row>
    <row r="79" spans="2:5" ht="15.75" thickBot="1" x14ac:dyDescent="0.3">
      <c r="C79" s="55"/>
      <c r="D79" s="60"/>
      <c r="E79" s="61"/>
    </row>
  </sheetData>
  <sheetProtection selectLockedCells="1"/>
  <mergeCells count="11">
    <mergeCell ref="P10:P11"/>
    <mergeCell ref="P41:P42"/>
    <mergeCell ref="C10:C11"/>
    <mergeCell ref="D10:G10"/>
    <mergeCell ref="H10:O10"/>
    <mergeCell ref="A1:D1"/>
    <mergeCell ref="C41:C42"/>
    <mergeCell ref="D41:G41"/>
    <mergeCell ref="H41:O41"/>
    <mergeCell ref="B10:B11"/>
    <mergeCell ref="B41:B4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="80" zoomScaleNormal="80" workbookViewId="0">
      <selection activeCell="M17" sqref="M17"/>
    </sheetView>
  </sheetViews>
  <sheetFormatPr baseColWidth="10" defaultRowHeight="15" x14ac:dyDescent="0.25"/>
  <cols>
    <col min="2" max="2" width="23.85546875" customWidth="1"/>
    <col min="3" max="3" width="56.7109375" customWidth="1"/>
    <col min="4" max="4" width="11.7109375" bestFit="1" customWidth="1"/>
    <col min="5" max="5" width="15.140625" bestFit="1" customWidth="1"/>
    <col min="6" max="6" width="20" bestFit="1" customWidth="1"/>
    <col min="7" max="7" width="19.42578125" bestFit="1" customWidth="1"/>
    <col min="8" max="8" width="9.140625" bestFit="1" customWidth="1"/>
    <col min="9" max="9" width="15.140625" bestFit="1" customWidth="1"/>
    <col min="10" max="10" width="20" bestFit="1" customWidth="1"/>
    <col min="11" max="11" width="19.42578125" bestFit="1" customWidth="1"/>
    <col min="12" max="12" width="9.140625" bestFit="1" customWidth="1"/>
    <col min="13" max="13" width="15.140625" bestFit="1" customWidth="1"/>
    <col min="14" max="14" width="20" bestFit="1" customWidth="1"/>
    <col min="15" max="15" width="19.42578125" bestFit="1" customWidth="1"/>
    <col min="16" max="16" width="16.42578125" customWidth="1"/>
  </cols>
  <sheetData>
    <row r="1" spans="1:16" ht="21" x14ac:dyDescent="0.35">
      <c r="A1" s="130" t="s">
        <v>68</v>
      </c>
      <c r="B1" s="130"/>
      <c r="C1" s="130"/>
      <c r="D1" s="130"/>
    </row>
    <row r="3" spans="1:16" ht="18.75" x14ac:dyDescent="0.3">
      <c r="B3" s="129" t="s">
        <v>46</v>
      </c>
    </row>
    <row r="4" spans="1:16" x14ac:dyDescent="0.25">
      <c r="B4" s="34" t="s">
        <v>45</v>
      </c>
    </row>
    <row r="5" spans="1:16" x14ac:dyDescent="0.25">
      <c r="B5" s="67" t="s">
        <v>19</v>
      </c>
    </row>
    <row r="6" spans="1:16" ht="18" x14ac:dyDescent="0.25">
      <c r="B6" s="62" t="s">
        <v>50</v>
      </c>
    </row>
    <row r="7" spans="1:16" ht="18" x14ac:dyDescent="0.25">
      <c r="B7" s="62"/>
    </row>
    <row r="8" spans="1:16" ht="18.75" thickBot="1" x14ac:dyDescent="0.3">
      <c r="B8" s="62"/>
    </row>
    <row r="9" spans="1:16" s="86" customFormat="1" ht="26.25" customHeight="1" x14ac:dyDescent="0.25">
      <c r="B9" s="139" t="s">
        <v>43</v>
      </c>
      <c r="C9" s="132" t="s">
        <v>74</v>
      </c>
      <c r="D9" s="134" t="s">
        <v>7</v>
      </c>
      <c r="E9" s="135"/>
      <c r="F9" s="135"/>
      <c r="G9" s="136"/>
      <c r="H9" s="137" t="s">
        <v>8</v>
      </c>
      <c r="I9" s="135"/>
      <c r="J9" s="135"/>
      <c r="K9" s="135"/>
      <c r="L9" s="135"/>
      <c r="M9" s="135"/>
      <c r="N9" s="138"/>
      <c r="O9" s="136"/>
      <c r="P9" s="141" t="s">
        <v>30</v>
      </c>
    </row>
    <row r="10" spans="1:16" ht="26.25" customHeight="1" thickBot="1" x14ac:dyDescent="0.3">
      <c r="B10" s="140"/>
      <c r="C10" s="133"/>
      <c r="D10" s="87" t="s">
        <v>9</v>
      </c>
      <c r="E10" s="88" t="s">
        <v>33</v>
      </c>
      <c r="F10" s="88" t="s">
        <v>37</v>
      </c>
      <c r="G10" s="89" t="s">
        <v>10</v>
      </c>
      <c r="H10" s="90" t="s">
        <v>9</v>
      </c>
      <c r="I10" s="88" t="s">
        <v>33</v>
      </c>
      <c r="J10" s="88" t="s">
        <v>37</v>
      </c>
      <c r="K10" s="91" t="s">
        <v>10</v>
      </c>
      <c r="L10" s="88" t="s">
        <v>9</v>
      </c>
      <c r="M10" s="88" t="s">
        <v>33</v>
      </c>
      <c r="N10" s="88" t="s">
        <v>37</v>
      </c>
      <c r="O10" s="89" t="s">
        <v>10</v>
      </c>
      <c r="P10" s="142"/>
    </row>
    <row r="11" spans="1:16" s="35" customFormat="1" x14ac:dyDescent="0.25">
      <c r="B11" s="82" t="s">
        <v>70</v>
      </c>
      <c r="C11" s="80" t="s">
        <v>47</v>
      </c>
      <c r="D11" s="80">
        <v>145893</v>
      </c>
      <c r="E11" s="73">
        <v>2001</v>
      </c>
      <c r="F11" s="73" t="s">
        <v>16</v>
      </c>
      <c r="G11" s="74" t="s">
        <v>35</v>
      </c>
      <c r="H11" s="75">
        <v>3164</v>
      </c>
      <c r="I11" s="73">
        <v>2500</v>
      </c>
      <c r="J11" s="73" t="s">
        <v>16</v>
      </c>
      <c r="K11" s="76" t="s">
        <v>36</v>
      </c>
      <c r="L11" s="77"/>
      <c r="M11" s="73"/>
      <c r="N11" s="78"/>
      <c r="O11" s="96"/>
      <c r="P11" s="92" t="s">
        <v>15</v>
      </c>
    </row>
    <row r="12" spans="1:16" x14ac:dyDescent="0.25">
      <c r="B12" s="83"/>
      <c r="C12" s="81"/>
      <c r="D12" s="81"/>
      <c r="E12" s="32"/>
      <c r="F12" s="32"/>
      <c r="G12" s="68"/>
      <c r="H12" s="71"/>
      <c r="I12" s="32"/>
      <c r="J12" s="32"/>
      <c r="K12" s="30"/>
      <c r="L12" s="29"/>
      <c r="M12" s="32"/>
      <c r="N12" s="72"/>
      <c r="O12" s="94"/>
      <c r="P12" s="93" t="s">
        <v>15</v>
      </c>
    </row>
    <row r="13" spans="1:16" x14ac:dyDescent="0.25">
      <c r="B13" s="83"/>
      <c r="C13" s="81"/>
      <c r="D13" s="81"/>
      <c r="E13" s="32"/>
      <c r="F13" s="32"/>
      <c r="G13" s="68"/>
      <c r="H13" s="71"/>
      <c r="I13" s="32"/>
      <c r="J13" s="32"/>
      <c r="K13" s="30"/>
      <c r="L13" s="29"/>
      <c r="M13" s="32"/>
      <c r="N13" s="72"/>
      <c r="O13" s="94"/>
      <c r="P13" s="93" t="s">
        <v>15</v>
      </c>
    </row>
    <row r="14" spans="1:16" x14ac:dyDescent="0.25">
      <c r="B14" s="83"/>
      <c r="C14" s="81"/>
      <c r="D14" s="81"/>
      <c r="E14" s="32"/>
      <c r="F14" s="32"/>
      <c r="G14" s="68"/>
      <c r="H14" s="71"/>
      <c r="I14" s="32"/>
      <c r="J14" s="32"/>
      <c r="K14" s="30"/>
      <c r="L14" s="29"/>
      <c r="M14" s="32"/>
      <c r="N14" s="72"/>
      <c r="O14" s="94"/>
      <c r="P14" s="93" t="s">
        <v>15</v>
      </c>
    </row>
    <row r="15" spans="1:16" x14ac:dyDescent="0.25">
      <c r="B15" s="83"/>
      <c r="C15" s="81"/>
      <c r="D15" s="81"/>
      <c r="E15" s="32"/>
      <c r="F15" s="32"/>
      <c r="G15" s="68"/>
      <c r="H15" s="71"/>
      <c r="I15" s="32"/>
      <c r="J15" s="32"/>
      <c r="K15" s="30"/>
      <c r="L15" s="29"/>
      <c r="M15" s="32"/>
      <c r="N15" s="72"/>
      <c r="O15" s="94"/>
      <c r="P15" s="93" t="s">
        <v>15</v>
      </c>
    </row>
    <row r="16" spans="1:16" x14ac:dyDescent="0.25">
      <c r="B16" s="83"/>
      <c r="C16" s="81"/>
      <c r="D16" s="81"/>
      <c r="E16" s="32"/>
      <c r="F16" s="32"/>
      <c r="G16" s="68"/>
      <c r="H16" s="71"/>
      <c r="I16" s="32"/>
      <c r="J16" s="32"/>
      <c r="K16" s="30"/>
      <c r="L16" s="29"/>
      <c r="M16" s="32"/>
      <c r="N16" s="72"/>
      <c r="O16" s="94"/>
      <c r="P16" s="93" t="s">
        <v>15</v>
      </c>
    </row>
    <row r="17" spans="2:16" x14ac:dyDescent="0.25">
      <c r="B17" s="83"/>
      <c r="C17" s="81"/>
      <c r="D17" s="81"/>
      <c r="E17" s="32"/>
      <c r="F17" s="32"/>
      <c r="G17" s="68"/>
      <c r="H17" s="71"/>
      <c r="I17" s="32"/>
      <c r="J17" s="32"/>
      <c r="K17" s="30"/>
      <c r="L17" s="29"/>
      <c r="M17" s="32"/>
      <c r="N17" s="72"/>
      <c r="O17" s="94"/>
      <c r="P17" s="93" t="s">
        <v>15</v>
      </c>
    </row>
    <row r="18" spans="2:16" x14ac:dyDescent="0.25">
      <c r="B18" s="83"/>
      <c r="C18" s="81"/>
      <c r="D18" s="81"/>
      <c r="E18" s="32"/>
      <c r="F18" s="32"/>
      <c r="G18" s="68"/>
      <c r="H18" s="71"/>
      <c r="I18" s="32"/>
      <c r="J18" s="32"/>
      <c r="K18" s="30"/>
      <c r="L18" s="29"/>
      <c r="M18" s="32"/>
      <c r="N18" s="72"/>
      <c r="O18" s="94"/>
      <c r="P18" s="93" t="s">
        <v>15</v>
      </c>
    </row>
    <row r="19" spans="2:16" x14ac:dyDescent="0.25">
      <c r="B19" s="83"/>
      <c r="C19" s="81"/>
      <c r="D19" s="81"/>
      <c r="E19" s="32"/>
      <c r="F19" s="32"/>
      <c r="G19" s="68"/>
      <c r="H19" s="71"/>
      <c r="I19" s="32"/>
      <c r="J19" s="32"/>
      <c r="K19" s="30"/>
      <c r="L19" s="29"/>
      <c r="M19" s="32"/>
      <c r="N19" s="72"/>
      <c r="O19" s="94"/>
      <c r="P19" s="93" t="s">
        <v>15</v>
      </c>
    </row>
    <row r="20" spans="2:16" x14ac:dyDescent="0.25">
      <c r="B20" s="83"/>
      <c r="C20" s="81"/>
      <c r="D20" s="81"/>
      <c r="E20" s="32"/>
      <c r="F20" s="32"/>
      <c r="G20" s="68"/>
      <c r="H20" s="71"/>
      <c r="I20" s="32"/>
      <c r="J20" s="32"/>
      <c r="K20" s="30"/>
      <c r="L20" s="29"/>
      <c r="M20" s="32"/>
      <c r="N20" s="72"/>
      <c r="O20" s="94"/>
      <c r="P20" s="93" t="s">
        <v>15</v>
      </c>
    </row>
    <row r="21" spans="2:16" x14ac:dyDescent="0.25">
      <c r="B21" s="83"/>
      <c r="C21" s="81"/>
      <c r="D21" s="81"/>
      <c r="E21" s="32"/>
      <c r="F21" s="32"/>
      <c r="G21" s="68"/>
      <c r="H21" s="71"/>
      <c r="I21" s="32"/>
      <c r="J21" s="32"/>
      <c r="K21" s="30"/>
      <c r="L21" s="29"/>
      <c r="M21" s="32"/>
      <c r="N21" s="72"/>
      <c r="O21" s="94"/>
      <c r="P21" s="93" t="s">
        <v>15</v>
      </c>
    </row>
    <row r="22" spans="2:16" x14ac:dyDescent="0.25">
      <c r="B22" s="83"/>
      <c r="C22" s="81"/>
      <c r="D22" s="81"/>
      <c r="E22" s="32"/>
      <c r="F22" s="32"/>
      <c r="G22" s="68"/>
      <c r="H22" s="71"/>
      <c r="I22" s="32"/>
      <c r="J22" s="32"/>
      <c r="K22" s="30"/>
      <c r="L22" s="29"/>
      <c r="M22" s="32"/>
      <c r="N22" s="72"/>
      <c r="O22" s="94"/>
      <c r="P22" s="93" t="s">
        <v>15</v>
      </c>
    </row>
    <row r="23" spans="2:16" x14ac:dyDescent="0.25">
      <c r="B23" s="83"/>
      <c r="C23" s="81"/>
      <c r="D23" s="81"/>
      <c r="E23" s="32"/>
      <c r="F23" s="32"/>
      <c r="G23" s="68"/>
      <c r="H23" s="71"/>
      <c r="I23" s="32"/>
      <c r="J23" s="32"/>
      <c r="K23" s="30"/>
      <c r="L23" s="29"/>
      <c r="M23" s="32"/>
      <c r="N23" s="72"/>
      <c r="O23" s="94"/>
      <c r="P23" s="93" t="s">
        <v>15</v>
      </c>
    </row>
    <row r="24" spans="2:16" x14ac:dyDescent="0.25">
      <c r="B24" s="83"/>
      <c r="C24" s="81"/>
      <c r="D24" s="81"/>
      <c r="E24" s="32"/>
      <c r="F24" s="32"/>
      <c r="G24" s="68"/>
      <c r="H24" s="71"/>
      <c r="I24" s="32"/>
      <c r="J24" s="32"/>
      <c r="K24" s="30"/>
      <c r="L24" s="29"/>
      <c r="M24" s="32"/>
      <c r="N24" s="72"/>
      <c r="O24" s="94"/>
      <c r="P24" s="93" t="s">
        <v>15</v>
      </c>
    </row>
    <row r="25" spans="2:16" x14ac:dyDescent="0.25">
      <c r="B25" s="83"/>
      <c r="C25" s="81"/>
      <c r="D25" s="81"/>
      <c r="E25" s="32"/>
      <c r="F25" s="32"/>
      <c r="G25" s="68"/>
      <c r="H25" s="71"/>
      <c r="I25" s="32"/>
      <c r="J25" s="32"/>
      <c r="K25" s="30"/>
      <c r="L25" s="29"/>
      <c r="M25" s="32"/>
      <c r="N25" s="72"/>
      <c r="O25" s="94"/>
      <c r="P25" s="93" t="s">
        <v>15</v>
      </c>
    </row>
    <row r="26" spans="2:16" x14ac:dyDescent="0.25">
      <c r="B26" s="83"/>
      <c r="C26" s="81"/>
      <c r="D26" s="81"/>
      <c r="E26" s="32"/>
      <c r="F26" s="32"/>
      <c r="G26" s="68"/>
      <c r="H26" s="71"/>
      <c r="I26" s="32"/>
      <c r="J26" s="32"/>
      <c r="K26" s="30"/>
      <c r="L26" s="29"/>
      <c r="M26" s="32"/>
      <c r="N26" s="72"/>
      <c r="O26" s="94"/>
      <c r="P26" s="95" t="s">
        <v>15</v>
      </c>
    </row>
    <row r="27" spans="2:16" x14ac:dyDescent="0.25">
      <c r="B27" s="83"/>
      <c r="C27" s="81"/>
      <c r="D27" s="81"/>
      <c r="E27" s="32"/>
      <c r="F27" s="32"/>
      <c r="G27" s="68"/>
      <c r="H27" s="71"/>
      <c r="I27" s="32"/>
      <c r="J27" s="32"/>
      <c r="K27" s="30"/>
      <c r="L27" s="29"/>
      <c r="M27" s="32"/>
      <c r="N27" s="72"/>
      <c r="O27" s="94"/>
      <c r="P27" s="93" t="s">
        <v>15</v>
      </c>
    </row>
    <row r="28" spans="2:16" ht="15.75" thickBot="1" x14ac:dyDescent="0.3">
      <c r="B28" s="84"/>
      <c r="C28" s="85"/>
      <c r="D28" s="19" t="s">
        <v>11</v>
      </c>
      <c r="E28" s="69">
        <f>SUM(E11:E27)</f>
        <v>2001</v>
      </c>
      <c r="F28" s="70"/>
      <c r="G28" s="20"/>
      <c r="H28" s="21" t="s">
        <v>11</v>
      </c>
      <c r="I28" s="69">
        <f>SUM(I11:I27)</f>
        <v>2500</v>
      </c>
      <c r="J28" s="70"/>
      <c r="K28" s="19"/>
      <c r="L28" s="19" t="s">
        <v>11</v>
      </c>
      <c r="M28" s="69">
        <f>SUM(M11:M27)</f>
        <v>0</v>
      </c>
      <c r="N28" s="70"/>
      <c r="O28" s="19"/>
      <c r="P28" s="97"/>
    </row>
    <row r="30" spans="2:16" x14ac:dyDescent="0.25">
      <c r="B30" s="34" t="s">
        <v>38</v>
      </c>
    </row>
    <row r="34" spans="3:5" ht="15.75" thickBot="1" x14ac:dyDescent="0.3"/>
    <row r="35" spans="3:5" x14ac:dyDescent="0.25">
      <c r="C35" s="57" t="s">
        <v>20</v>
      </c>
      <c r="D35" s="58"/>
      <c r="E35" s="53"/>
    </row>
    <row r="36" spans="3:5" x14ac:dyDescent="0.25">
      <c r="C36" s="49"/>
      <c r="D36" s="44"/>
      <c r="E36" s="51"/>
    </row>
    <row r="37" spans="3:5" x14ac:dyDescent="0.25">
      <c r="C37" s="48" t="s">
        <v>22</v>
      </c>
      <c r="D37" s="56"/>
      <c r="E37" s="59"/>
    </row>
    <row r="38" spans="3:5" x14ac:dyDescent="0.25">
      <c r="C38" s="50"/>
      <c r="D38" s="44"/>
      <c r="E38" s="51"/>
    </row>
    <row r="39" spans="3:5" x14ac:dyDescent="0.25">
      <c r="C39" s="50"/>
      <c r="D39" s="44"/>
      <c r="E39" s="51"/>
    </row>
    <row r="40" spans="3:5" x14ac:dyDescent="0.25">
      <c r="C40" s="52" t="s">
        <v>21</v>
      </c>
      <c r="D40" s="56"/>
      <c r="E40" s="59"/>
    </row>
    <row r="41" spans="3:5" x14ac:dyDescent="0.25">
      <c r="C41" s="54"/>
      <c r="D41" s="56"/>
      <c r="E41" s="59"/>
    </row>
    <row r="42" spans="3:5" x14ac:dyDescent="0.25">
      <c r="C42" s="54"/>
      <c r="D42" s="56"/>
      <c r="E42" s="59"/>
    </row>
    <row r="43" spans="3:5" x14ac:dyDescent="0.25">
      <c r="C43" s="54"/>
      <c r="D43" s="56"/>
      <c r="E43" s="59"/>
    </row>
    <row r="44" spans="3:5" x14ac:dyDescent="0.25">
      <c r="C44" s="54"/>
      <c r="D44" s="56"/>
      <c r="E44" s="59"/>
    </row>
    <row r="45" spans="3:5" ht="15.75" thickBot="1" x14ac:dyDescent="0.3">
      <c r="C45" s="55"/>
      <c r="D45" s="60"/>
      <c r="E45" s="61"/>
    </row>
  </sheetData>
  <sheetProtection selectLockedCells="1"/>
  <mergeCells count="6">
    <mergeCell ref="P9:P10"/>
    <mergeCell ref="A1:D1"/>
    <mergeCell ref="B9:B10"/>
    <mergeCell ref="C9:C10"/>
    <mergeCell ref="D9:G9"/>
    <mergeCell ref="H9:O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="80" zoomScaleNormal="80" workbookViewId="0">
      <selection activeCell="B3" sqref="B3"/>
    </sheetView>
  </sheetViews>
  <sheetFormatPr baseColWidth="10" defaultRowHeight="15" x14ac:dyDescent="0.25"/>
  <cols>
    <col min="2" max="2" width="54.7109375" bestFit="1" customWidth="1"/>
    <col min="3" max="3" width="14" customWidth="1"/>
  </cols>
  <sheetData>
    <row r="1" spans="1:4" ht="21" x14ac:dyDescent="0.35">
      <c r="A1" s="130" t="s">
        <v>68</v>
      </c>
      <c r="B1" s="130"/>
      <c r="C1" s="130"/>
      <c r="D1" s="130"/>
    </row>
    <row r="3" spans="1:4" ht="18.75" x14ac:dyDescent="0.3">
      <c r="B3" s="33" t="s">
        <v>69</v>
      </c>
    </row>
    <row r="4" spans="1:4" ht="18" x14ac:dyDescent="0.25">
      <c r="B4" s="62" t="s">
        <v>50</v>
      </c>
    </row>
    <row r="6" spans="1:4" x14ac:dyDescent="0.25">
      <c r="B6" t="s">
        <v>13</v>
      </c>
      <c r="C6" s="31">
        <f>'1.1 Frais personnel'!K34</f>
        <v>18668.326073428747</v>
      </c>
    </row>
    <row r="8" spans="1:4" x14ac:dyDescent="0.25">
      <c r="B8" t="s">
        <v>14</v>
      </c>
      <c r="C8" s="31">
        <f>C6*0.15</f>
        <v>2800.2489110143119</v>
      </c>
    </row>
    <row r="10" spans="1:4" ht="15.75" thickBot="1" x14ac:dyDescent="0.3"/>
    <row r="11" spans="1:4" x14ac:dyDescent="0.25">
      <c r="B11" s="57" t="s">
        <v>20</v>
      </c>
      <c r="C11" s="58"/>
      <c r="D11" s="53"/>
    </row>
    <row r="12" spans="1:4" x14ac:dyDescent="0.25">
      <c r="B12" s="49"/>
      <c r="C12" s="44"/>
      <c r="D12" s="51"/>
    </row>
    <row r="13" spans="1:4" x14ac:dyDescent="0.25">
      <c r="B13" s="48" t="s">
        <v>22</v>
      </c>
      <c r="C13" s="56"/>
      <c r="D13" s="59"/>
    </row>
    <row r="14" spans="1:4" x14ac:dyDescent="0.25">
      <c r="B14" s="50"/>
      <c r="C14" s="44"/>
      <c r="D14" s="51"/>
    </row>
    <row r="15" spans="1:4" x14ac:dyDescent="0.25">
      <c r="B15" s="50"/>
      <c r="C15" s="44"/>
      <c r="D15" s="51"/>
    </row>
    <row r="16" spans="1:4" x14ac:dyDescent="0.25">
      <c r="B16" s="52" t="s">
        <v>21</v>
      </c>
      <c r="C16" s="56"/>
      <c r="D16" s="59"/>
    </row>
    <row r="17" spans="2:4" x14ac:dyDescent="0.25">
      <c r="B17" s="54"/>
      <c r="C17" s="56"/>
      <c r="D17" s="59"/>
    </row>
    <row r="18" spans="2:4" x14ac:dyDescent="0.25">
      <c r="B18" s="54"/>
      <c r="C18" s="56"/>
      <c r="D18" s="59"/>
    </row>
    <row r="19" spans="2:4" x14ac:dyDescent="0.25">
      <c r="B19" s="54"/>
      <c r="C19" s="56"/>
      <c r="D19" s="59"/>
    </row>
    <row r="20" spans="2:4" x14ac:dyDescent="0.25">
      <c r="B20" s="54"/>
      <c r="C20" s="56"/>
      <c r="D20" s="59"/>
    </row>
    <row r="21" spans="2:4" ht="15.75" thickBot="1" x14ac:dyDescent="0.3">
      <c r="B21" s="55"/>
      <c r="C21" s="60"/>
      <c r="D21" s="61"/>
    </row>
    <row r="23" spans="2:4" x14ac:dyDescent="0.25">
      <c r="B23" t="s">
        <v>12</v>
      </c>
    </row>
  </sheetData>
  <sheetProtection selectLockedCells="1"/>
  <mergeCells count="1">
    <mergeCell ref="A1:D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topLeftCell="A4" zoomScale="80" zoomScaleNormal="80" workbookViewId="0">
      <selection activeCell="P19" sqref="P19"/>
    </sheetView>
  </sheetViews>
  <sheetFormatPr baseColWidth="10" defaultRowHeight="15" x14ac:dyDescent="0.25"/>
  <cols>
    <col min="1" max="1" width="11.42578125" customWidth="1"/>
    <col min="2" max="2" width="44.42578125" customWidth="1"/>
    <col min="3" max="3" width="32" customWidth="1"/>
    <col min="4" max="4" width="7.140625" bestFit="1" customWidth="1"/>
    <col min="5" max="5" width="7.42578125" customWidth="1"/>
    <col min="6" max="6" width="25.85546875" customWidth="1"/>
    <col min="7" max="7" width="9.85546875" style="44" customWidth="1"/>
    <col min="8" max="8" width="9.7109375" customWidth="1"/>
    <col min="9" max="9" width="25.85546875" customWidth="1"/>
    <col min="10" max="10" width="8.85546875" customWidth="1"/>
  </cols>
  <sheetData>
    <row r="1" spans="1:12" ht="21" x14ac:dyDescent="0.35">
      <c r="A1" s="130" t="s">
        <v>68</v>
      </c>
      <c r="B1" s="130"/>
      <c r="C1" s="130"/>
    </row>
    <row r="3" spans="1:12" ht="21" x14ac:dyDescent="0.25">
      <c r="A3" s="38"/>
      <c r="B3" s="146" t="s">
        <v>18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</row>
    <row r="4" spans="1:12" x14ac:dyDescent="0.25">
      <c r="A4" s="38"/>
      <c r="B4" s="98"/>
      <c r="C4" s="98"/>
      <c r="D4" s="98"/>
      <c r="E4" s="98"/>
      <c r="F4" s="98"/>
      <c r="G4" s="98"/>
      <c r="H4" s="98"/>
    </row>
    <row r="5" spans="1:12" ht="18" x14ac:dyDescent="0.25">
      <c r="A5" s="38"/>
      <c r="B5" s="62" t="s">
        <v>50</v>
      </c>
      <c r="C5" s="99"/>
      <c r="D5" s="98"/>
      <c r="E5" s="98"/>
      <c r="F5" s="98"/>
      <c r="G5" s="98"/>
      <c r="H5" s="98"/>
    </row>
    <row r="6" spans="1:12" ht="18" x14ac:dyDescent="0.25">
      <c r="A6" s="38"/>
      <c r="B6" s="62"/>
      <c r="C6" s="99"/>
      <c r="D6" s="98"/>
      <c r="E6" s="98"/>
      <c r="F6" s="98"/>
      <c r="G6" s="98"/>
      <c r="H6" s="98"/>
    </row>
    <row r="7" spans="1:12" ht="21" x14ac:dyDescent="0.25">
      <c r="B7" s="143" t="s">
        <v>51</v>
      </c>
      <c r="C7" s="144"/>
      <c r="D7" s="144"/>
      <c r="E7" s="145"/>
      <c r="F7" s="40"/>
    </row>
    <row r="8" spans="1:12" ht="43.5" customHeight="1" x14ac:dyDescent="0.25">
      <c r="B8" s="22" t="s">
        <v>17</v>
      </c>
      <c r="C8" s="22" t="s">
        <v>54</v>
      </c>
      <c r="D8" s="23" t="s">
        <v>59</v>
      </c>
      <c r="E8" s="23" t="s">
        <v>60</v>
      </c>
      <c r="F8" s="100"/>
    </row>
    <row r="9" spans="1:12" ht="34.5" customHeight="1" x14ac:dyDescent="0.25">
      <c r="B9" s="36" t="s">
        <v>48</v>
      </c>
      <c r="C9" s="125">
        <f>'1.1 Frais personnel'!M34</f>
        <v>18668.326073428747</v>
      </c>
      <c r="D9" s="64" t="s">
        <v>15</v>
      </c>
      <c r="E9" s="64" t="s">
        <v>15</v>
      </c>
      <c r="F9" s="107">
        <f>C9/$C$13</f>
        <v>0.71882605928484378</v>
      </c>
    </row>
    <row r="10" spans="1:12" ht="34.5" customHeight="1" x14ac:dyDescent="0.25">
      <c r="B10" s="36" t="s">
        <v>39</v>
      </c>
      <c r="C10" s="42">
        <f>'1.2 Prestations'!E33+'1.2 Prestations'!E64</f>
        <v>2501</v>
      </c>
      <c r="D10" s="64" t="s">
        <v>15</v>
      </c>
      <c r="E10" s="64" t="s">
        <v>15</v>
      </c>
      <c r="F10" s="107">
        <f t="shared" ref="F10:F13" si="0">C10/$C$13</f>
        <v>9.6301294888471042E-2</v>
      </c>
    </row>
    <row r="11" spans="1:12" ht="34.5" customHeight="1" x14ac:dyDescent="0.25">
      <c r="B11" s="36" t="s">
        <v>46</v>
      </c>
      <c r="C11" s="42">
        <f>'1.3 Voyages d''études'!E28</f>
        <v>2001</v>
      </c>
      <c r="D11" s="64" t="s">
        <v>15</v>
      </c>
      <c r="E11" s="64" t="s">
        <v>15</v>
      </c>
      <c r="F11" s="107">
        <f t="shared" si="0"/>
        <v>7.7048736933958639E-2</v>
      </c>
    </row>
    <row r="12" spans="1:12" ht="34.5" customHeight="1" x14ac:dyDescent="0.25">
      <c r="B12" s="36" t="s">
        <v>49</v>
      </c>
      <c r="C12" s="42">
        <f>'1.4 Coûts indirects'!C8</f>
        <v>2800.2489110143119</v>
      </c>
      <c r="D12" s="64" t="s">
        <v>15</v>
      </c>
      <c r="E12" s="64" t="s">
        <v>15</v>
      </c>
      <c r="F12" s="107">
        <f t="shared" si="0"/>
        <v>0.10782390889272657</v>
      </c>
    </row>
    <row r="13" spans="1:12" s="102" customFormat="1" ht="34.5" customHeight="1" x14ac:dyDescent="0.25">
      <c r="B13" s="101" t="s">
        <v>56</v>
      </c>
      <c r="C13" s="126">
        <f>C9+C10+C11+C12</f>
        <v>25970.574984443057</v>
      </c>
      <c r="D13" s="104"/>
      <c r="E13" s="104"/>
      <c r="F13" s="107">
        <f t="shared" si="0"/>
        <v>1</v>
      </c>
      <c r="G13" s="103"/>
    </row>
    <row r="15" spans="1:12" x14ac:dyDescent="0.25">
      <c r="B15" s="34" t="s">
        <v>38</v>
      </c>
      <c r="C15" s="25"/>
    </row>
    <row r="17" spans="2:12" ht="21" x14ac:dyDescent="0.35">
      <c r="B17" s="148" t="s">
        <v>58</v>
      </c>
      <c r="C17" s="148"/>
      <c r="D17" s="148"/>
      <c r="E17" s="148"/>
      <c r="F17" s="148"/>
      <c r="G17" s="148"/>
      <c r="H17" s="148"/>
      <c r="I17" s="148"/>
      <c r="J17" s="148"/>
      <c r="K17" s="148"/>
    </row>
    <row r="18" spans="2:12" ht="15" customHeight="1" x14ac:dyDescent="0.25">
      <c r="B18" s="149" t="s">
        <v>17</v>
      </c>
      <c r="C18" s="147" t="s">
        <v>52</v>
      </c>
      <c r="D18" s="147"/>
      <c r="E18" s="147"/>
      <c r="F18" s="147" t="s">
        <v>53</v>
      </c>
      <c r="G18" s="147"/>
      <c r="H18" s="147"/>
      <c r="I18" s="147" t="s">
        <v>57</v>
      </c>
      <c r="J18" s="147"/>
      <c r="K18" s="147"/>
    </row>
    <row r="19" spans="2:12" ht="30" x14ac:dyDescent="0.25">
      <c r="B19" s="150"/>
      <c r="C19" s="105" t="s">
        <v>55</v>
      </c>
      <c r="D19" s="23" t="s">
        <v>59</v>
      </c>
      <c r="E19" s="23" t="s">
        <v>60</v>
      </c>
      <c r="F19" s="105" t="s">
        <v>55</v>
      </c>
      <c r="G19" s="23" t="s">
        <v>59</v>
      </c>
      <c r="H19" s="23" t="s">
        <v>60</v>
      </c>
      <c r="I19" s="105" t="s">
        <v>55</v>
      </c>
      <c r="J19" s="23" t="s">
        <v>59</v>
      </c>
      <c r="K19" s="23" t="s">
        <v>60</v>
      </c>
    </row>
    <row r="20" spans="2:12" x14ac:dyDescent="0.25">
      <c r="B20" s="36" t="s">
        <v>48</v>
      </c>
      <c r="C20" s="106"/>
      <c r="D20" s="64" t="s">
        <v>15</v>
      </c>
      <c r="E20" s="64" t="s">
        <v>15</v>
      </c>
      <c r="F20" s="106"/>
      <c r="G20" s="64" t="s">
        <v>15</v>
      </c>
      <c r="H20" s="64" t="s">
        <v>15</v>
      </c>
      <c r="I20" s="106"/>
      <c r="J20" s="64" t="s">
        <v>15</v>
      </c>
      <c r="K20" s="64" t="s">
        <v>15</v>
      </c>
    </row>
    <row r="21" spans="2:12" x14ac:dyDescent="0.25">
      <c r="B21" s="36" t="s">
        <v>39</v>
      </c>
      <c r="C21" s="41"/>
      <c r="D21" s="64" t="s">
        <v>15</v>
      </c>
      <c r="E21" s="64" t="s">
        <v>15</v>
      </c>
      <c r="F21" s="41"/>
      <c r="G21" s="64" t="s">
        <v>15</v>
      </c>
      <c r="H21" s="64" t="s">
        <v>15</v>
      </c>
      <c r="I21" s="41"/>
      <c r="J21" s="64" t="s">
        <v>15</v>
      </c>
      <c r="K21" s="64" t="s">
        <v>15</v>
      </c>
    </row>
    <row r="22" spans="2:12" x14ac:dyDescent="0.25">
      <c r="B22" s="36" t="s">
        <v>46</v>
      </c>
      <c r="C22" s="41"/>
      <c r="D22" s="64" t="s">
        <v>15</v>
      </c>
      <c r="E22" s="64" t="s">
        <v>15</v>
      </c>
      <c r="F22" s="41"/>
      <c r="G22" s="64" t="s">
        <v>15</v>
      </c>
      <c r="H22" s="64" t="s">
        <v>15</v>
      </c>
      <c r="I22" s="41"/>
      <c r="J22" s="64" t="s">
        <v>15</v>
      </c>
      <c r="K22" s="64" t="s">
        <v>15</v>
      </c>
    </row>
    <row r="23" spans="2:12" ht="30" x14ac:dyDescent="0.25">
      <c r="B23" s="36" t="s">
        <v>49</v>
      </c>
      <c r="C23" s="41"/>
      <c r="D23" s="64" t="s">
        <v>15</v>
      </c>
      <c r="E23" s="64" t="s">
        <v>15</v>
      </c>
      <c r="F23" s="41"/>
      <c r="G23" s="64" t="s">
        <v>15</v>
      </c>
      <c r="H23" s="64" t="s">
        <v>15</v>
      </c>
      <c r="I23" s="41"/>
      <c r="J23" s="64" t="s">
        <v>15</v>
      </c>
      <c r="K23" s="64" t="s">
        <v>15</v>
      </c>
    </row>
    <row r="24" spans="2:12" ht="15.75" x14ac:dyDescent="0.25">
      <c r="B24" s="101" t="s">
        <v>56</v>
      </c>
      <c r="C24" s="43">
        <f>SUM(C20:C23)</f>
        <v>0</v>
      </c>
      <c r="D24" s="104"/>
      <c r="E24" s="104"/>
      <c r="F24" s="43">
        <f>SUM(F20:F23)</f>
        <v>0</v>
      </c>
      <c r="G24" s="104"/>
      <c r="H24" s="104"/>
      <c r="I24" s="43">
        <f>SUM(I20:I23)</f>
        <v>0</v>
      </c>
      <c r="J24" s="104"/>
      <c r="K24" s="104"/>
      <c r="L24" s="43">
        <f>SUM(C24,F24,I24)</f>
        <v>0</v>
      </c>
    </row>
    <row r="26" spans="2:12" x14ac:dyDescent="0.25">
      <c r="B26" s="34" t="s">
        <v>38</v>
      </c>
    </row>
    <row r="28" spans="2:12" ht="15.75" thickBot="1" x14ac:dyDescent="0.3"/>
    <row r="29" spans="2:12" x14ac:dyDescent="0.25">
      <c r="B29" s="57" t="s">
        <v>20</v>
      </c>
      <c r="C29" s="58"/>
      <c r="D29" s="53"/>
    </row>
    <row r="30" spans="2:12" x14ac:dyDescent="0.25">
      <c r="B30" s="49"/>
      <c r="C30" s="44"/>
      <c r="D30" s="51"/>
    </row>
    <row r="31" spans="2:12" x14ac:dyDescent="0.25">
      <c r="B31" s="48" t="s">
        <v>22</v>
      </c>
      <c r="C31" s="56"/>
      <c r="D31" s="59"/>
    </row>
    <row r="32" spans="2:12" x14ac:dyDescent="0.25">
      <c r="B32" s="50"/>
      <c r="C32" s="44"/>
      <c r="D32" s="51"/>
    </row>
    <row r="33" spans="2:4" x14ac:dyDescent="0.25">
      <c r="B33" s="50"/>
      <c r="C33" s="44"/>
      <c r="D33" s="51"/>
    </row>
    <row r="34" spans="2:4" x14ac:dyDescent="0.25">
      <c r="B34" s="52" t="s">
        <v>21</v>
      </c>
      <c r="C34" s="56"/>
      <c r="D34" s="59"/>
    </row>
    <row r="35" spans="2:4" x14ac:dyDescent="0.25">
      <c r="B35" s="54"/>
      <c r="C35" s="56"/>
      <c r="D35" s="59"/>
    </row>
    <row r="36" spans="2:4" x14ac:dyDescent="0.25">
      <c r="B36" s="54"/>
      <c r="C36" s="56"/>
      <c r="D36" s="59"/>
    </row>
    <row r="37" spans="2:4" x14ac:dyDescent="0.25">
      <c r="B37" s="54"/>
      <c r="C37" s="56"/>
      <c r="D37" s="59"/>
    </row>
    <row r="38" spans="2:4" x14ac:dyDescent="0.25">
      <c r="B38" s="54"/>
      <c r="C38" s="56"/>
      <c r="D38" s="59"/>
    </row>
    <row r="39" spans="2:4" ht="15.75" thickBot="1" x14ac:dyDescent="0.3">
      <c r="B39" s="55"/>
      <c r="C39" s="60"/>
      <c r="D39" s="61"/>
    </row>
  </sheetData>
  <sheetProtection selectLockedCells="1"/>
  <mergeCells count="8">
    <mergeCell ref="A1:C1"/>
    <mergeCell ref="B7:E7"/>
    <mergeCell ref="C18:E18"/>
    <mergeCell ref="F18:H18"/>
    <mergeCell ref="I18:K18"/>
    <mergeCell ref="B17:K17"/>
    <mergeCell ref="B18:B19"/>
    <mergeCell ref="B3:L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1.1 Frais personnel</vt:lpstr>
      <vt:lpstr>1.2 Prestations</vt:lpstr>
      <vt:lpstr>1.3 Voyages d'études</vt:lpstr>
      <vt:lpstr>1.4 Coûts indirects</vt:lpstr>
      <vt:lpstr>Récap dépenses</vt:lpstr>
    </vt:vector>
  </TitlesOfParts>
  <Company>Region Limousin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GRANDSIRE Noemie</dc:creator>
  <cp:lastModifiedBy>Fanny RICHARD</cp:lastModifiedBy>
  <dcterms:created xsi:type="dcterms:W3CDTF">2017-03-07T14:42:16Z</dcterms:created>
  <dcterms:modified xsi:type="dcterms:W3CDTF">2022-01-14T09:00:36Z</dcterms:modified>
</cp:coreProperties>
</file>