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EAEH_Agri\14_FEADER 2014-2020\3_Operations\11\1_AAP-AAC\Formulaires Bio\"/>
    </mc:Choice>
  </mc:AlternateContent>
  <bookViews>
    <workbookView xWindow="0" yWindow="0" windowWidth="23040" windowHeight="8835" activeTab="7"/>
  </bookViews>
  <sheets>
    <sheet name="2.1" sheetId="1" r:id="rId1"/>
    <sheet name="2.2" sheetId="2" r:id="rId2"/>
    <sheet name="2.3" sheetId="3" r:id="rId3"/>
    <sheet name="2.4" sheetId="4" r:id="rId4"/>
    <sheet name="2.5" sheetId="5" r:id="rId5"/>
    <sheet name="2.6" sheetId="6" r:id="rId6"/>
    <sheet name="récap dépenses" sheetId="7" r:id="rId7"/>
    <sheet name="récap ressources avec FEADER" sheetId="9" r:id="rId8"/>
    <sheet name="récap ressources SS FEADER" sheetId="10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9" l="1"/>
  <c r="J4" i="10" l="1"/>
  <c r="J9" i="10"/>
  <c r="G14" i="10"/>
  <c r="G29" i="9" l="1"/>
  <c r="J24" i="9"/>
  <c r="G23" i="9"/>
  <c r="G5" i="10" l="1"/>
  <c r="G4" i="10"/>
  <c r="H14" i="10"/>
  <c r="G8" i="10"/>
  <c r="G7" i="10"/>
  <c r="G6" i="10"/>
  <c r="B9" i="10"/>
  <c r="B8" i="10"/>
  <c r="B7" i="10"/>
  <c r="B6" i="10"/>
  <c r="B5" i="10"/>
  <c r="B4" i="10"/>
  <c r="B14" i="10" l="1"/>
  <c r="G9" i="10" s="1"/>
  <c r="H28" i="9"/>
  <c r="G22" i="9"/>
  <c r="G21" i="9"/>
  <c r="G20" i="9"/>
  <c r="G19" i="9"/>
  <c r="G18" i="9"/>
  <c r="G17" i="9"/>
  <c r="E15" i="9"/>
  <c r="E14" i="9"/>
  <c r="E13" i="9"/>
  <c r="G3" i="10" l="1"/>
  <c r="G16" i="9"/>
  <c r="I6" i="1" l="1"/>
  <c r="G6" i="1" l="1"/>
  <c r="L6" i="1"/>
  <c r="J6" i="1"/>
  <c r="G7" i="1"/>
  <c r="I7" i="1"/>
  <c r="J7" i="1"/>
  <c r="L7" i="1"/>
  <c r="G8" i="1"/>
  <c r="I8" i="1"/>
  <c r="J8" i="1"/>
  <c r="L8" i="1"/>
  <c r="G9" i="1"/>
  <c r="I9" i="1"/>
  <c r="J9" i="1"/>
  <c r="L9" i="1"/>
  <c r="G10" i="1"/>
  <c r="I10" i="1"/>
  <c r="J10" i="1"/>
  <c r="L10" i="1"/>
  <c r="G11" i="1"/>
  <c r="I11" i="1"/>
  <c r="J11" i="1"/>
  <c r="L11" i="1"/>
  <c r="G12" i="1"/>
  <c r="I12" i="1"/>
  <c r="J12" i="1"/>
  <c r="L12" i="1"/>
  <c r="G13" i="1"/>
  <c r="I13" i="1"/>
  <c r="J13" i="1"/>
  <c r="L13" i="1"/>
  <c r="G14" i="1"/>
  <c r="I14" i="1"/>
  <c r="J14" i="1"/>
  <c r="L14" i="1"/>
  <c r="G15" i="1"/>
  <c r="I15" i="1"/>
  <c r="J15" i="1"/>
  <c r="L15" i="1"/>
  <c r="G16" i="1"/>
  <c r="I16" i="1"/>
  <c r="J16" i="1"/>
  <c r="L16" i="1"/>
  <c r="G17" i="1"/>
  <c r="I17" i="1"/>
  <c r="J17" i="1"/>
  <c r="L17" i="1"/>
  <c r="G9" i="6"/>
  <c r="I9" i="6"/>
  <c r="J9" i="6"/>
  <c r="L9" i="6"/>
  <c r="G10" i="6"/>
  <c r="I10" i="6"/>
  <c r="J10" i="6"/>
  <c r="L10" i="6"/>
  <c r="G11" i="6"/>
  <c r="I11" i="6"/>
  <c r="J11" i="6"/>
  <c r="L11" i="6"/>
  <c r="G12" i="6"/>
  <c r="I12" i="6"/>
  <c r="J12" i="6"/>
  <c r="L12" i="6"/>
  <c r="G13" i="6"/>
  <c r="I13" i="6"/>
  <c r="J13" i="6"/>
  <c r="L13" i="6"/>
  <c r="G14" i="6"/>
  <c r="I14" i="6"/>
  <c r="J14" i="6"/>
  <c r="L14" i="6"/>
  <c r="G18" i="1"/>
  <c r="I18" i="1"/>
  <c r="J18" i="1"/>
  <c r="L18" i="1"/>
  <c r="G19" i="1"/>
  <c r="I19" i="1"/>
  <c r="J19" i="1"/>
  <c r="L19" i="1"/>
  <c r="G20" i="1"/>
  <c r="I20" i="1"/>
  <c r="J20" i="1"/>
  <c r="L20" i="1"/>
  <c r="G21" i="1"/>
  <c r="I21" i="1"/>
  <c r="J21" i="1"/>
  <c r="L21" i="1"/>
  <c r="G22" i="1"/>
  <c r="I22" i="1"/>
  <c r="J22" i="1"/>
  <c r="L22" i="1"/>
  <c r="G23" i="1"/>
  <c r="I23" i="1"/>
  <c r="J23" i="1"/>
  <c r="L23" i="1"/>
  <c r="G24" i="1"/>
  <c r="I24" i="1"/>
  <c r="J24" i="1"/>
  <c r="L24" i="1"/>
  <c r="G25" i="1"/>
  <c r="I25" i="1"/>
  <c r="J25" i="1"/>
  <c r="L25" i="1"/>
  <c r="G26" i="1"/>
  <c r="I26" i="1"/>
  <c r="J26" i="1"/>
  <c r="L26" i="1"/>
  <c r="G27" i="1"/>
  <c r="I27" i="1"/>
  <c r="J27" i="1"/>
  <c r="L27" i="1"/>
  <c r="G28" i="1"/>
  <c r="I28" i="1"/>
  <c r="J28" i="1"/>
  <c r="L28" i="1"/>
  <c r="G29" i="1"/>
  <c r="I29" i="1"/>
  <c r="J29" i="1"/>
  <c r="L29" i="1"/>
  <c r="G30" i="1"/>
  <c r="I30" i="1"/>
  <c r="J30" i="1"/>
  <c r="L30" i="1"/>
  <c r="G8" i="6" l="1"/>
  <c r="I8" i="6" l="1"/>
  <c r="H16" i="7" l="1"/>
  <c r="G16" i="7"/>
  <c r="F16" i="7"/>
  <c r="E16" i="7"/>
  <c r="J33" i="6"/>
  <c r="G33" i="6"/>
  <c r="D33" i="6"/>
  <c r="K15" i="6"/>
  <c r="F15" i="6"/>
  <c r="E15" i="6"/>
  <c r="D15" i="6"/>
  <c r="J8" i="6"/>
  <c r="L8" i="6"/>
  <c r="E9" i="5"/>
  <c r="C14" i="7" s="1"/>
  <c r="B12" i="9" s="1"/>
  <c r="J15" i="4"/>
  <c r="G15" i="4"/>
  <c r="D15" i="4"/>
  <c r="C13" i="7" s="1"/>
  <c r="B11" i="9" s="1"/>
  <c r="K31" i="1"/>
  <c r="J15" i="2"/>
  <c r="G15" i="2"/>
  <c r="D15" i="2"/>
  <c r="C11" i="7" s="1"/>
  <c r="B9" i="9" s="1"/>
  <c r="F31" i="1"/>
  <c r="E31" i="1"/>
  <c r="D31" i="1"/>
  <c r="G15" i="6" l="1"/>
  <c r="J15" i="6"/>
  <c r="G31" i="1"/>
  <c r="J31" i="1"/>
  <c r="I15" i="6"/>
  <c r="L15" i="6"/>
  <c r="C37" i="6" s="1"/>
  <c r="L31" i="1"/>
  <c r="I31" i="1"/>
  <c r="C10" i="7" l="1"/>
  <c r="C5" i="3"/>
  <c r="C7" i="3" s="1"/>
  <c r="C12" i="7" s="1"/>
  <c r="B10" i="9" s="1"/>
  <c r="B8" i="9" l="1"/>
  <c r="C39" i="6"/>
  <c r="C15" i="7" s="1"/>
  <c r="C16" i="7" l="1"/>
  <c r="B13" i="9"/>
  <c r="B18" i="9" s="1"/>
  <c r="G7" i="9" l="1"/>
  <c r="G11" i="9"/>
  <c r="G10" i="9"/>
  <c r="G9" i="9"/>
  <c r="G13" i="9"/>
  <c r="G14" i="9"/>
  <c r="G15" i="9"/>
  <c r="G12" i="9" l="1"/>
  <c r="G8" i="9"/>
  <c r="J13" i="9" l="1"/>
  <c r="J8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comments2.xml><?xml version="1.0" encoding="utf-8"?>
<comments xmlns="http://schemas.openxmlformats.org/spreadsheetml/2006/main">
  <authors>
    <author>TRULES Coralie</author>
  </authors>
  <commentList>
    <comment ref="H9" authorId="0" shapeId="0">
      <text>
        <r>
          <rPr>
            <b/>
            <sz val="9"/>
            <color indexed="81"/>
            <rFont val="Tahoma"/>
            <charset val="1"/>
          </rPr>
          <t>TRULES Coralie:</t>
        </r>
        <r>
          <rPr>
            <sz val="9"/>
            <color indexed="81"/>
            <rFont val="Tahoma"/>
            <charset val="1"/>
          </rPr>
          <t xml:space="preserve">
80% de la part FEADER qui est à 53%
</t>
        </r>
      </text>
    </comment>
    <comment ref="H13" authorId="0" shapeId="0">
      <text>
        <r>
          <rPr>
            <b/>
            <sz val="9"/>
            <color indexed="81"/>
            <rFont val="Tahoma"/>
            <charset val="1"/>
          </rPr>
          <t>TRULES Coralie:</t>
        </r>
        <r>
          <rPr>
            <sz val="9"/>
            <color indexed="81"/>
            <rFont val="Tahoma"/>
            <charset val="1"/>
          </rPr>
          <t xml:space="preserve">
37,6% si pas d'autres financeur</t>
        </r>
      </text>
    </comment>
    <comment ref="H14" authorId="0" shapeId="0">
      <text>
        <r>
          <rPr>
            <b/>
            <sz val="9"/>
            <color indexed="81"/>
            <rFont val="Tahoma"/>
            <charset val="1"/>
          </rPr>
          <t>TRULES Coralie:</t>
        </r>
        <r>
          <rPr>
            <sz val="9"/>
            <color indexed="81"/>
            <rFont val="Tahoma"/>
            <charset val="1"/>
          </rPr>
          <t xml:space="preserve">
8% si pas d'autres financeurs</t>
        </r>
      </text>
    </comment>
    <comment ref="H15" authorId="0" shapeId="0">
      <text>
        <r>
          <rPr>
            <b/>
            <sz val="9"/>
            <color indexed="81"/>
            <rFont val="Tahoma"/>
            <charset val="1"/>
          </rPr>
          <t>TRULES Coralie:</t>
        </r>
        <r>
          <rPr>
            <sz val="9"/>
            <color indexed="81"/>
            <rFont val="Tahoma"/>
            <charset val="1"/>
          </rPr>
          <t xml:space="preserve">
16% si pas d'autres financeurs</t>
        </r>
      </text>
    </comment>
  </commentList>
</comments>
</file>

<file path=xl/sharedStrings.xml><?xml version="1.0" encoding="utf-8"?>
<sst xmlns="http://schemas.openxmlformats.org/spreadsheetml/2006/main" count="233" uniqueCount="108">
  <si>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</si>
  <si>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</si>
  <si>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</si>
  <si>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</si>
  <si>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t xml:space="preserve">Activité liée
à l'opération (temps de travail sur l'opération) </t>
  </si>
  <si>
    <t>Activité
totale (temps de travail sur la période)</t>
  </si>
  <si>
    <t>Part de l'activité
liée à l'opération</t>
  </si>
  <si>
    <t xml:space="preserve">Unité (heure ou jour) </t>
  </si>
  <si>
    <t>Coût unitaire</t>
  </si>
  <si>
    <t>(saisir une ligne par personne)</t>
  </si>
  <si>
    <t>(1)</t>
  </si>
  <si>
    <t>(2)</t>
  </si>
  <si>
    <t>(3)</t>
  </si>
  <si>
    <t>(4)=(2)/(3)</t>
  </si>
  <si>
    <t>(5)=(1x3)/(2)</t>
  </si>
  <si>
    <t>(6)=(1)/(3)</t>
  </si>
  <si>
    <t>Total pour l'opération</t>
  </si>
  <si>
    <t>2.1 Coûts salariaux et frais de déplacement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</si>
  <si>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</si>
  <si>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</si>
  <si>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</si>
  <si>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</si>
  <si>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</si>
  <si>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</si>
  <si>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</si>
  <si>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</si>
  <si>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</si>
  <si>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>2.2 Prestations externes pour l'installation et le fonctionnement des dispositifs de démonstration</t>
  </si>
  <si>
    <t xml:space="preserve"> </t>
  </si>
  <si>
    <t>2.3 Coûts indirects</t>
  </si>
  <si>
    <t>Coûts salariaux</t>
  </si>
  <si>
    <t>Forfait coûts indirects</t>
  </si>
  <si>
    <t>frais salariaux liés à l'opération</t>
  </si>
  <si>
    <t xml:space="preserve">Frais de déplacement liés à l'action
</t>
  </si>
  <si>
    <t>(7)</t>
  </si>
  <si>
    <t xml:space="preserve">TOTAL
</t>
  </si>
  <si>
    <t>(8)=(5)+(7)</t>
  </si>
  <si>
    <t>2.4 Frais d'impression et de diffusion des documents</t>
  </si>
  <si>
    <t>2.5 Coûts de location de salle</t>
  </si>
  <si>
    <t>Opération</t>
  </si>
  <si>
    <t>date prévisionnelle</t>
  </si>
  <si>
    <t>coût prévisionnel</t>
  </si>
  <si>
    <t>localisation</t>
  </si>
  <si>
    <t xml:space="preserve">2.6 Etude de données techniques, économiques et environnementales </t>
  </si>
  <si>
    <t>2.6.1 Coûts salariaux et frais de déplacement</t>
  </si>
  <si>
    <t>Nom et Type de fonction
(directeur, formateur,
chargé de mission,
assistant, …)</t>
  </si>
  <si>
    <t>Salaires annuels
bruts chargés (à multiplier par le nombre d'année pour les projets pluriannuels)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</si>
  <si>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</si>
  <si>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</si>
  <si>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</si>
  <si>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</si>
  <si>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</si>
  <si>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</si>
  <si>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</si>
  <si>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</si>
  <si>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</si>
  <si>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</si>
  <si>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</si>
  <si>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</si>
  <si>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</si>
  <si>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</si>
  <si>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</si>
  <si>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</si>
  <si>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</si>
  <si>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>2.2 prestations externes pour l'installation et le fonctionnement des dispositifs de démonstration</t>
  </si>
  <si>
    <t>2.6 Etude de données techniques, économiques et environnementales</t>
  </si>
  <si>
    <t>Total:</t>
  </si>
  <si>
    <t>*  si ces dépenses sont internalisées, il faudra fournir une attestation avec les éléments de calcul du montant total de la dépense (le paiement se fera à partir de factures qui devront mentionner l’opération pour laquelle la commande a été passée, par exemple : 50 rames de papier blanc A4 commandées pour l’opération de démonstration intitulée « XXX ») en effet, il faudra veiller à rattacher la dépense au projet au niveau comptable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</si>
  <si>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</si>
  <si>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</si>
  <si>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</si>
  <si>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</si>
  <si>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</si>
  <si>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</si>
  <si>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</si>
  <si>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-</t>
  </si>
  <si>
    <t>Fonds européen FEADER</t>
  </si>
  <si>
    <t>Autofinancement public</t>
  </si>
  <si>
    <t>Autres (à préciser)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</si>
  <si>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</si>
  <si>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</si>
  <si>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</si>
  <si>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</si>
  <si>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</si>
  <si>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</si>
  <si>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</si>
  <si>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</si>
  <si>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</si>
  <si>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</si>
  <si>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</si>
  <si>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</si>
  <si>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</si>
  <si>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 xml:space="preserve"> - PDR Aquitaine</t>
  </si>
  <si>
    <t xml:space="preserve"> - PDR Limousin</t>
  </si>
  <si>
    <t xml:space="preserve"> - PDR PC</t>
  </si>
  <si>
    <t>répartition géographique (%)</t>
  </si>
  <si>
    <t>Recettes générées</t>
  </si>
  <si>
    <t>TOTAL
eligible</t>
  </si>
  <si>
    <t xml:space="preserve">Tableau récapitulatif des ressources prévisionnelles de l'opération </t>
  </si>
  <si>
    <t xml:space="preserve"> * 20% des autres dépenses éligibles</t>
  </si>
  <si>
    <t>Total max éligible* :</t>
  </si>
  <si>
    <t>2.2 Prestations externes pour l'installation et le fonctionnement des dispositifs de démonstration et d'information</t>
  </si>
  <si>
    <t>Salaires annuels
bruts chargés</t>
  </si>
  <si>
    <t>verif:</t>
  </si>
  <si>
    <t xml:space="preserve"> - Aquitaine: …….</t>
  </si>
  <si>
    <t xml:space="preserve"> - Limousin: ……..</t>
  </si>
  <si>
    <t xml:space="preserve"> - PC: ………</t>
  </si>
  <si>
    <t>Financement Etat / Région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</si>
</sst>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_-* #,##0&quot; €&quot;_-;\-* #,##0&quot; €&quot;_-;_-* &quot;-&quot;??&quot; €&quot;_-;_-@_-"/>
    <numFmt numFmtId="167" formatCode="_-* #,##0.0000\ [$€-40C]_-;\-* #,##0.0000\ [$€-40C]_-;_-* &quot;-&quot;??\ [$€-40C]_-;_-@_-"/>
    <numFmt numFmtId="168" formatCode="0.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205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6" fillId="0" borderId="1" xfId="3" applyFont="1" applyBorder="1" applyAlignment="1" applyProtection="1">
      <alignment vertical="center"/>
    </xf>
    <xf numFmtId="0" fontId="6" fillId="0" borderId="0" xfId="3" applyFont="1" applyBorder="1" applyAlignment="1" applyProtection="1">
      <alignment vertical="center"/>
    </xf>
    <xf numFmtId="0" fontId="6" fillId="0" borderId="0" xfId="3" applyFont="1" applyAlignment="1" applyProtection="1">
      <alignment horizontal="left" vertical="center"/>
    </xf>
    <xf numFmtId="0" fontId="7" fillId="2" borderId="2" xfId="3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8" fillId="2" borderId="5" xfId="3" applyFont="1" applyFill="1" applyBorder="1" applyAlignment="1" applyProtection="1">
      <alignment horizontal="center" vertical="center" wrapText="1"/>
    </xf>
    <xf numFmtId="0" fontId="8" fillId="2" borderId="6" xfId="3" applyFont="1" applyFill="1" applyBorder="1" applyAlignment="1" applyProtection="1">
      <alignment horizontal="center" vertical="center" wrapText="1"/>
    </xf>
    <xf numFmtId="0" fontId="10" fillId="2" borderId="6" xfId="3" applyFont="1" applyFill="1" applyBorder="1" applyAlignment="1" applyProtection="1">
      <alignment horizontal="center" vertical="center" wrapText="1"/>
    </xf>
    <xf numFmtId="0" fontId="9" fillId="2" borderId="2" xfId="3" applyFont="1" applyFill="1" applyBorder="1" applyAlignment="1" applyProtection="1">
      <alignment horizontal="center" vertical="center" wrapText="1"/>
    </xf>
    <xf numFmtId="0" fontId="9" fillId="2" borderId="7" xfId="3" applyFont="1" applyFill="1" applyBorder="1" applyAlignment="1" applyProtection="1">
      <alignment horizontal="center" vertical="center" wrapText="1"/>
    </xf>
    <xf numFmtId="0" fontId="8" fillId="2" borderId="7" xfId="3" quotePrefix="1" applyFont="1" applyFill="1" applyBorder="1" applyAlignment="1" applyProtection="1">
      <alignment horizontal="center" vertical="center" wrapText="1"/>
    </xf>
    <xf numFmtId="0" fontId="8" fillId="2" borderId="8" xfId="3" quotePrefix="1" applyFont="1" applyFill="1" applyBorder="1" applyAlignment="1" applyProtection="1">
      <alignment horizontal="center" vertical="center" wrapText="1"/>
    </xf>
    <xf numFmtId="0" fontId="8" fillId="2" borderId="9" xfId="3" quotePrefix="1" applyFont="1" applyFill="1" applyBorder="1" applyAlignment="1" applyProtection="1">
      <alignment horizontal="center" vertical="center" wrapText="1"/>
    </xf>
    <xf numFmtId="0" fontId="8" fillId="2" borderId="10" xfId="3" applyFont="1" applyFill="1" applyBorder="1" applyAlignment="1" applyProtection="1">
      <alignment horizontal="center" vertical="center" wrapText="1"/>
    </xf>
    <xf numFmtId="0" fontId="8" fillId="2" borderId="11" xfId="3" applyFont="1" applyFill="1" applyBorder="1" applyAlignment="1" applyProtection="1">
      <alignment horizontal="center" vertical="center" wrapText="1"/>
    </xf>
    <xf numFmtId="0" fontId="10" fillId="2" borderId="11" xfId="3" applyFont="1" applyFill="1" applyBorder="1" applyAlignment="1" applyProtection="1">
      <alignment horizontal="center" vertical="center" wrapText="1"/>
    </xf>
    <xf numFmtId="0" fontId="2" fillId="0" borderId="12" xfId="3" applyFont="1" applyFill="1" applyBorder="1" applyAlignment="1" applyProtection="1">
      <alignment horizontal="left" vertical="center" wrapText="1" indent="1"/>
      <protection locked="0"/>
    </xf>
    <xf numFmtId="164" fontId="2" fillId="0" borderId="12" xfId="3" applyNumberFormat="1" applyFont="1" applyFill="1" applyBorder="1" applyAlignment="1" applyProtection="1">
      <alignment vertical="center"/>
      <protection locked="0"/>
    </xf>
    <xf numFmtId="43" fontId="2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3" applyFont="1" applyFill="1" applyBorder="1" applyAlignment="1" applyProtection="1">
      <alignment horizontal="left" vertical="center" wrapText="1" indent="1"/>
      <protection locked="0"/>
    </xf>
    <xf numFmtId="164" fontId="2" fillId="0" borderId="16" xfId="3" applyNumberFormat="1" applyFont="1" applyFill="1" applyBorder="1" applyAlignment="1" applyProtection="1">
      <alignment vertical="center"/>
      <protection locked="0"/>
    </xf>
    <xf numFmtId="43" fontId="2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8" xfId="3" applyFont="1" applyFill="1" applyBorder="1" applyAlignment="1" applyProtection="1">
      <alignment horizontal="left" vertical="center" wrapText="1" indent="1"/>
      <protection locked="0"/>
    </xf>
    <xf numFmtId="164" fontId="2" fillId="0" borderId="18" xfId="3" applyNumberFormat="1" applyFont="1" applyFill="1" applyBorder="1" applyAlignment="1" applyProtection="1">
      <alignment vertical="center"/>
      <protection locked="0"/>
    </xf>
    <xf numFmtId="43" fontId="2" fillId="0" borderId="19" xfId="2" applyNumberFormat="1" applyFont="1" applyFill="1" applyBorder="1" applyAlignment="1" applyProtection="1">
      <alignment horizontal="center" vertical="center" wrapText="1"/>
      <protection locked="0"/>
    </xf>
    <xf numFmtId="0" fontId="0" fillId="5" borderId="25" xfId="0" applyFill="1" applyBorder="1"/>
    <xf numFmtId="0" fontId="0" fillId="0" borderId="25" xfId="0" applyBorder="1"/>
    <xf numFmtId="0" fontId="8" fillId="2" borderId="10" xfId="3" quotePrefix="1" applyFont="1" applyFill="1" applyBorder="1" applyAlignment="1" applyProtection="1">
      <alignment horizontal="center" vertical="center" wrapText="1"/>
    </xf>
    <xf numFmtId="0" fontId="0" fillId="9" borderId="23" xfId="0" applyFill="1" applyBorder="1"/>
    <xf numFmtId="0" fontId="0" fillId="9" borderId="24" xfId="0" applyFill="1" applyBorder="1"/>
    <xf numFmtId="0" fontId="13" fillId="0" borderId="40" xfId="0" applyFont="1" applyBorder="1"/>
    <xf numFmtId="0" fontId="0" fillId="0" borderId="42" xfId="0" applyFont="1" applyBorder="1"/>
    <xf numFmtId="0" fontId="0" fillId="0" borderId="43" xfId="0" applyFont="1" applyBorder="1"/>
    <xf numFmtId="0" fontId="28" fillId="0" borderId="0" xfId="0" applyFont="1"/>
    <xf numFmtId="44" fontId="0" fillId="0" borderId="0" xfId="0" applyNumberFormat="1"/>
    <xf numFmtId="0" fontId="12" fillId="0" borderId="0" xfId="0" applyFont="1" applyBorder="1" applyAlignment="1" applyProtection="1">
      <alignment vertical="center"/>
    </xf>
    <xf numFmtId="0" fontId="0" fillId="4" borderId="31" xfId="0" applyFill="1" applyBorder="1" applyProtection="1">
      <protection locked="0"/>
    </xf>
    <xf numFmtId="0" fontId="0" fillId="5" borderId="25" xfId="0" applyFill="1" applyBorder="1" applyProtection="1">
      <protection locked="0"/>
    </xf>
    <xf numFmtId="0" fontId="0" fillId="0" borderId="25" xfId="0" applyBorder="1" applyProtection="1">
      <protection locked="0"/>
    </xf>
    <xf numFmtId="0" fontId="0" fillId="4" borderId="26" xfId="0" applyFill="1" applyBorder="1" applyProtection="1">
      <protection locked="0"/>
    </xf>
    <xf numFmtId="0" fontId="0" fillId="4" borderId="32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27" xfId="0" applyFill="1" applyBorder="1" applyProtection="1">
      <protection locked="0"/>
    </xf>
    <xf numFmtId="0" fontId="0" fillId="0" borderId="31" xfId="0" applyBorder="1" applyProtection="1">
      <protection locked="0"/>
    </xf>
    <xf numFmtId="14" fontId="0" fillId="0" borderId="25" xfId="0" applyNumberFormat="1" applyBorder="1" applyProtection="1">
      <protection locked="0"/>
    </xf>
    <xf numFmtId="0" fontId="0" fillId="0" borderId="26" xfId="0" applyBorder="1" applyProtection="1">
      <protection locked="0"/>
    </xf>
    <xf numFmtId="44" fontId="0" fillId="5" borderId="25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0" fontId="16" fillId="0" borderId="42" xfId="0" applyFont="1" applyBorder="1" applyAlignment="1" applyProtection="1">
      <alignment horizontal="right"/>
      <protection locked="0"/>
    </xf>
    <xf numFmtId="0" fontId="17" fillId="0" borderId="42" xfId="0" applyFont="1" applyBorder="1" applyProtection="1">
      <protection locked="0"/>
    </xf>
    <xf numFmtId="0" fontId="22" fillId="0" borderId="25" xfId="0" applyFont="1" applyFill="1" applyBorder="1" applyAlignment="1" applyProtection="1">
      <alignment horizontal="left" vertical="center" wrapText="1"/>
      <protection locked="0"/>
    </xf>
    <xf numFmtId="0" fontId="14" fillId="0" borderId="25" xfId="0" applyFont="1" applyFill="1" applyBorder="1" applyAlignment="1" applyProtection="1">
      <alignment vertical="center" wrapText="1"/>
      <protection locked="0"/>
    </xf>
    <xf numFmtId="0" fontId="22" fillId="0" borderId="25" xfId="0" applyFont="1" applyFill="1" applyBorder="1" applyAlignment="1" applyProtection="1">
      <alignment vertical="center" wrapText="1"/>
      <protection locked="0"/>
    </xf>
    <xf numFmtId="0" fontId="0" fillId="0" borderId="25" xfId="0" applyFont="1" applyBorder="1" applyProtection="1">
      <protection locked="0"/>
    </xf>
    <xf numFmtId="0" fontId="30" fillId="0" borderId="25" xfId="0" applyFont="1" applyFill="1" applyBorder="1" applyAlignment="1" applyProtection="1">
      <alignment vertical="center" wrapText="1"/>
      <protection locked="0"/>
    </xf>
    <xf numFmtId="0" fontId="32" fillId="0" borderId="25" xfId="0" quotePrefix="1" applyFont="1" applyFill="1" applyBorder="1" applyAlignment="1" applyProtection="1">
      <alignment horizontal="left" vertical="center" wrapText="1"/>
      <protection locked="0"/>
    </xf>
    <xf numFmtId="0" fontId="32" fillId="0" borderId="25" xfId="0" applyFont="1" applyFill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protection locked="0"/>
    </xf>
    <xf numFmtId="0" fontId="31" fillId="0" borderId="48" xfId="0" applyFont="1" applyBorder="1" applyAlignment="1" applyProtection="1">
      <protection locked="0"/>
    </xf>
    <xf numFmtId="0" fontId="31" fillId="0" borderId="11" xfId="0" applyFont="1" applyBorder="1" applyAlignment="1" applyProtection="1">
      <protection locked="0"/>
    </xf>
    <xf numFmtId="0" fontId="0" fillId="0" borderId="0" xfId="0" applyProtection="1">
      <protection locked="0"/>
    </xf>
    <xf numFmtId="0" fontId="31" fillId="0" borderId="42" xfId="0" applyFont="1" applyBorder="1" applyProtection="1">
      <protection locked="0"/>
    </xf>
    <xf numFmtId="0" fontId="20" fillId="10" borderId="25" xfId="0" applyFont="1" applyFill="1" applyBorder="1" applyAlignment="1" applyProtection="1">
      <alignment horizontal="center" vertical="center" wrapText="1"/>
      <protection locked="0"/>
    </xf>
    <xf numFmtId="10" fontId="2" fillId="3" borderId="14" xfId="2" applyNumberFormat="1" applyFont="1" applyFill="1" applyBorder="1" applyAlignment="1" applyProtection="1">
      <alignment horizontal="center" vertical="center" wrapText="1"/>
      <protection locked="0"/>
    </xf>
    <xf numFmtId="10" fontId="2" fillId="3" borderId="15" xfId="2" applyNumberFormat="1" applyFont="1" applyFill="1" applyBorder="1" applyAlignment="1" applyProtection="1">
      <alignment horizontal="center" vertical="center" wrapText="1"/>
      <protection locked="0"/>
    </xf>
    <xf numFmtId="7" fontId="7" fillId="3" borderId="12" xfId="4" applyNumberFormat="1" applyFont="1" applyFill="1" applyBorder="1" applyAlignment="1" applyProtection="1">
      <alignment horizontal="right" vertical="center" indent="1"/>
      <protection locked="0"/>
    </xf>
    <xf numFmtId="166" fontId="2" fillId="3" borderId="12" xfId="4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20" xfId="3" applyFont="1" applyBorder="1" applyAlignment="1" applyProtection="1">
      <alignment horizontal="left" vertical="center"/>
      <protection locked="0"/>
    </xf>
    <xf numFmtId="164" fontId="7" fillId="3" borderId="20" xfId="3" applyNumberFormat="1" applyFont="1" applyFill="1" applyBorder="1" applyAlignment="1" applyProtection="1">
      <alignment vertical="center"/>
      <protection locked="0"/>
    </xf>
    <xf numFmtId="10" fontId="7" fillId="3" borderId="21" xfId="2" applyNumberFormat="1" applyFont="1" applyFill="1" applyBorder="1" applyAlignment="1" applyProtection="1">
      <alignment horizontal="center" vertical="center" wrapText="1"/>
      <protection locked="0"/>
    </xf>
    <xf numFmtId="10" fontId="7" fillId="3" borderId="22" xfId="2" applyNumberFormat="1" applyFont="1" applyFill="1" applyBorder="1" applyAlignment="1" applyProtection="1">
      <alignment horizontal="center" vertical="center" wrapText="1"/>
      <protection locked="0"/>
    </xf>
    <xf numFmtId="44" fontId="7" fillId="3" borderId="20" xfId="4" applyNumberFormat="1" applyFont="1" applyFill="1" applyBorder="1" applyAlignment="1" applyProtection="1">
      <alignment vertical="center"/>
      <protection locked="0"/>
    </xf>
    <xf numFmtId="166" fontId="7" fillId="3" borderId="20" xfId="4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ill="1" applyBorder="1" applyProtection="1">
      <protection locked="0"/>
    </xf>
    <xf numFmtId="0" fontId="0" fillId="4" borderId="28" xfId="0" applyFill="1" applyBorder="1" applyProtection="1">
      <protection locked="0"/>
    </xf>
    <xf numFmtId="0" fontId="0" fillId="6" borderId="28" xfId="0" applyFill="1" applyBorder="1" applyProtection="1">
      <protection locked="0"/>
    </xf>
    <xf numFmtId="0" fontId="0" fillId="4" borderId="29" xfId="0" applyFill="1" applyBorder="1" applyProtection="1">
      <protection locked="0"/>
    </xf>
    <xf numFmtId="44" fontId="0" fillId="6" borderId="0" xfId="0" applyNumberFormat="1" applyFill="1" applyProtection="1">
      <protection locked="0"/>
    </xf>
    <xf numFmtId="0" fontId="0" fillId="7" borderId="34" xfId="0" applyFill="1" applyBorder="1" applyProtection="1">
      <protection locked="0"/>
    </xf>
    <xf numFmtId="0" fontId="0" fillId="7" borderId="35" xfId="0" applyFill="1" applyBorder="1" applyProtection="1">
      <protection locked="0"/>
    </xf>
    <xf numFmtId="167" fontId="0" fillId="8" borderId="36" xfId="0" applyNumberFormat="1" applyFill="1" applyBorder="1" applyProtection="1">
      <protection locked="0"/>
    </xf>
    <xf numFmtId="0" fontId="28" fillId="0" borderId="0" xfId="0" applyFont="1" applyProtection="1">
      <protection locked="0"/>
    </xf>
    <xf numFmtId="0" fontId="3" fillId="0" borderId="1" xfId="3" applyFont="1" applyBorder="1" applyAlignment="1" applyProtection="1">
      <alignment vertical="center"/>
      <protection locked="0"/>
    </xf>
    <xf numFmtId="0" fontId="6" fillId="0" borderId="1" xfId="3" applyFont="1" applyBorder="1" applyAlignment="1" applyProtection="1">
      <alignment vertical="center"/>
      <protection locked="0"/>
    </xf>
    <xf numFmtId="0" fontId="6" fillId="0" borderId="0" xfId="3" applyFont="1" applyBorder="1" applyAlignment="1" applyProtection="1">
      <alignment vertical="center"/>
      <protection locked="0"/>
    </xf>
    <xf numFmtId="0" fontId="6" fillId="0" borderId="0" xfId="3" applyFont="1" applyAlignment="1" applyProtection="1">
      <alignment horizontal="left" vertical="center"/>
      <protection locked="0"/>
    </xf>
    <xf numFmtId="0" fontId="7" fillId="2" borderId="2" xfId="3" applyFont="1" applyFill="1" applyBorder="1" applyAlignment="1" applyProtection="1">
      <alignment horizontal="center" vertical="center" wrapText="1"/>
      <protection locked="0"/>
    </xf>
    <xf numFmtId="0" fontId="8" fillId="2" borderId="2" xfId="3" applyFont="1" applyFill="1" applyBorder="1" applyAlignment="1" applyProtection="1">
      <alignment horizontal="center" vertical="center" wrapText="1"/>
      <protection locked="0"/>
    </xf>
    <xf numFmtId="0" fontId="8" fillId="2" borderId="3" xfId="3" applyFont="1" applyFill="1" applyBorder="1" applyAlignment="1" applyProtection="1">
      <alignment horizontal="center" vertical="center" wrapText="1"/>
      <protection locked="0"/>
    </xf>
    <xf numFmtId="0" fontId="8" fillId="2" borderId="4" xfId="3" applyFont="1" applyFill="1" applyBorder="1" applyAlignment="1" applyProtection="1">
      <alignment horizontal="center" vertical="center" wrapText="1"/>
      <protection locked="0"/>
    </xf>
    <xf numFmtId="0" fontId="8" fillId="2" borderId="5" xfId="3" applyFont="1" applyFill="1" applyBorder="1" applyAlignment="1" applyProtection="1">
      <alignment horizontal="center" vertical="center" wrapText="1"/>
      <protection locked="0"/>
    </xf>
    <xf numFmtId="0" fontId="8" fillId="2" borderId="6" xfId="3" applyFont="1" applyFill="1" applyBorder="1" applyAlignment="1" applyProtection="1">
      <alignment horizontal="center" vertical="center" wrapText="1"/>
      <protection locked="0"/>
    </xf>
    <xf numFmtId="0" fontId="10" fillId="2" borderId="6" xfId="3" applyFont="1" applyFill="1" applyBorder="1" applyAlignment="1" applyProtection="1">
      <alignment horizontal="center" vertical="center" wrapText="1"/>
      <protection locked="0"/>
    </xf>
    <xf numFmtId="0" fontId="9" fillId="2" borderId="2" xfId="3" applyFont="1" applyFill="1" applyBorder="1" applyAlignment="1" applyProtection="1">
      <alignment horizontal="center" vertical="center" wrapText="1"/>
      <protection locked="0"/>
    </xf>
    <xf numFmtId="0" fontId="9" fillId="2" borderId="7" xfId="3" applyFont="1" applyFill="1" applyBorder="1" applyAlignment="1" applyProtection="1">
      <alignment horizontal="center" vertical="center" wrapText="1"/>
      <protection locked="0"/>
    </xf>
    <xf numFmtId="0" fontId="8" fillId="2" borderId="7" xfId="3" quotePrefix="1" applyFont="1" applyFill="1" applyBorder="1" applyAlignment="1" applyProtection="1">
      <alignment horizontal="center" vertical="center" wrapText="1"/>
      <protection locked="0"/>
    </xf>
    <xf numFmtId="0" fontId="8" fillId="2" borderId="8" xfId="3" quotePrefix="1" applyFont="1" applyFill="1" applyBorder="1" applyAlignment="1" applyProtection="1">
      <alignment horizontal="center" vertical="center" wrapText="1"/>
      <protection locked="0"/>
    </xf>
    <xf numFmtId="0" fontId="8" fillId="2" borderId="9" xfId="3" quotePrefix="1" applyFont="1" applyFill="1" applyBorder="1" applyAlignment="1" applyProtection="1">
      <alignment horizontal="center" vertical="center" wrapText="1"/>
      <protection locked="0"/>
    </xf>
    <xf numFmtId="0" fontId="8" fillId="2" borderId="10" xfId="3" applyFont="1" applyFill="1" applyBorder="1" applyAlignment="1" applyProtection="1">
      <alignment horizontal="center" vertical="center" wrapText="1"/>
      <protection locked="0"/>
    </xf>
    <xf numFmtId="0" fontId="8" fillId="2" borderId="11" xfId="3" applyFont="1" applyFill="1" applyBorder="1" applyAlignment="1" applyProtection="1">
      <alignment horizontal="center" vertical="center" wrapText="1"/>
      <protection locked="0"/>
    </xf>
    <xf numFmtId="0" fontId="10" fillId="2" borderId="11" xfId="3" applyFont="1" applyFill="1" applyBorder="1" applyAlignment="1" applyProtection="1">
      <alignment horizontal="center" vertical="center" wrapText="1"/>
      <protection locked="0"/>
    </xf>
    <xf numFmtId="0" fontId="8" fillId="2" borderId="10" xfId="3" quotePrefix="1" applyFont="1" applyFill="1" applyBorder="1" applyAlignment="1" applyProtection="1">
      <alignment horizontal="center" vertical="center" wrapText="1"/>
      <protection locked="0"/>
    </xf>
    <xf numFmtId="44" fontId="28" fillId="6" borderId="28" xfId="0" applyNumberFormat="1" applyFont="1" applyFill="1" applyBorder="1" applyProtection="1">
      <protection locked="0"/>
    </xf>
    <xf numFmtId="44" fontId="0" fillId="6" borderId="0" xfId="1" applyFont="1" applyFill="1" applyProtection="1">
      <protection locked="0"/>
    </xf>
    <xf numFmtId="44" fontId="0" fillId="0" borderId="0" xfId="1" applyFont="1" applyFill="1" applyProtection="1">
      <protection locked="0"/>
    </xf>
    <xf numFmtId="44" fontId="28" fillId="6" borderId="0" xfId="1" applyNumberFormat="1" applyFont="1" applyFill="1" applyProtection="1">
      <protection locked="0"/>
    </xf>
    <xf numFmtId="0" fontId="0" fillId="0" borderId="41" xfId="0" applyFont="1" applyBorder="1" applyProtection="1">
      <protection locked="0"/>
    </xf>
    <xf numFmtId="0" fontId="14" fillId="0" borderId="42" xfId="0" applyFont="1" applyBorder="1" applyAlignment="1" applyProtection="1">
      <alignment horizontal="left"/>
      <protection locked="0"/>
    </xf>
    <xf numFmtId="0" fontId="15" fillId="0" borderId="42" xfId="0" applyFont="1" applyBorder="1" applyProtection="1">
      <protection locked="0"/>
    </xf>
    <xf numFmtId="0" fontId="0" fillId="0" borderId="42" xfId="0" applyFont="1" applyBorder="1" applyProtection="1">
      <protection locked="0"/>
    </xf>
    <xf numFmtId="0" fontId="18" fillId="0" borderId="42" xfId="0" applyFont="1" applyBorder="1" applyProtection="1">
      <protection locked="0"/>
    </xf>
    <xf numFmtId="0" fontId="0" fillId="0" borderId="40" xfId="0" applyFont="1" applyBorder="1" applyProtection="1">
      <protection locked="0"/>
    </xf>
    <xf numFmtId="0" fontId="0" fillId="0" borderId="43" xfId="0" applyFont="1" applyBorder="1" applyProtection="1">
      <protection locked="0"/>
    </xf>
    <xf numFmtId="0" fontId="20" fillId="13" borderId="1" xfId="0" applyFont="1" applyFill="1" applyBorder="1" applyAlignment="1" applyProtection="1">
      <alignment vertical="center" wrapText="1"/>
      <protection locked="0"/>
    </xf>
    <xf numFmtId="0" fontId="21" fillId="10" borderId="25" xfId="0" quotePrefix="1" applyFont="1" applyFill="1" applyBorder="1" applyAlignment="1" applyProtection="1">
      <alignment horizontal="center" vertical="center" wrapText="1"/>
      <protection locked="0"/>
    </xf>
    <xf numFmtId="0" fontId="14" fillId="11" borderId="25" xfId="0" applyFont="1" applyFill="1" applyBorder="1" applyAlignment="1" applyProtection="1">
      <alignment horizontal="center" vertical="center" wrapText="1"/>
      <protection locked="0"/>
    </xf>
    <xf numFmtId="0" fontId="20" fillId="0" borderId="25" xfId="0" applyFont="1" applyFill="1" applyBorder="1" applyAlignment="1" applyProtection="1">
      <alignment horizontal="center" vertical="center" wrapText="1"/>
      <protection locked="0"/>
    </xf>
    <xf numFmtId="44" fontId="22" fillId="3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5" xfId="0" applyFont="1" applyBorder="1" applyProtection="1">
      <protection locked="0"/>
    </xf>
    <xf numFmtId="0" fontId="23" fillId="2" borderId="44" xfId="0" applyFont="1" applyFill="1" applyBorder="1" applyAlignment="1" applyProtection="1">
      <alignment vertical="center" wrapText="1"/>
      <protection locked="0"/>
    </xf>
    <xf numFmtId="44" fontId="11" fillId="3" borderId="25" xfId="0" applyNumberFormat="1" applyFont="1" applyFill="1" applyBorder="1" applyProtection="1">
      <protection locked="0"/>
    </xf>
    <xf numFmtId="0" fontId="0" fillId="12" borderId="25" xfId="0" applyFont="1" applyFill="1" applyBorder="1" applyProtection="1">
      <protection locked="0"/>
    </xf>
    <xf numFmtId="44" fontId="0" fillId="3" borderId="25" xfId="0" applyNumberFormat="1" applyFont="1" applyFill="1" applyBorder="1" applyProtection="1">
      <protection locked="0"/>
    </xf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3" fillId="0" borderId="0" xfId="3" applyFont="1" applyBorder="1" applyAlignment="1" applyProtection="1">
      <alignment vertical="center"/>
      <protection locked="0"/>
    </xf>
    <xf numFmtId="0" fontId="32" fillId="11" borderId="25" xfId="0" applyFont="1" applyFill="1" applyBorder="1" applyAlignment="1" applyProtection="1">
      <alignment horizontal="center" vertical="center" wrapText="1"/>
      <protection locked="0"/>
    </xf>
    <xf numFmtId="0" fontId="30" fillId="10" borderId="2" xfId="0" applyFont="1" applyFill="1" applyBorder="1" applyAlignment="1" applyProtection="1">
      <alignment horizontal="center" vertical="center" wrapText="1"/>
      <protection locked="0"/>
    </xf>
    <xf numFmtId="0" fontId="0" fillId="16" borderId="25" xfId="0" applyFill="1" applyBorder="1" applyProtection="1">
      <protection locked="0"/>
    </xf>
    <xf numFmtId="0" fontId="33" fillId="16" borderId="25" xfId="0" applyFont="1" applyFill="1" applyBorder="1" applyAlignment="1" applyProtection="1">
      <alignment horizontal="center" vertical="center" wrapText="1"/>
      <protection locked="0"/>
    </xf>
    <xf numFmtId="44" fontId="33" fillId="3" borderId="25" xfId="0" applyNumberFormat="1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10" fontId="30" fillId="7" borderId="25" xfId="2" applyNumberFormat="1" applyFont="1" applyFill="1" applyBorder="1" applyAlignment="1" applyProtection="1">
      <alignment horizontal="center" vertical="center" wrapText="1"/>
      <protection locked="0"/>
    </xf>
    <xf numFmtId="10" fontId="33" fillId="3" borderId="25" xfId="0" applyNumberFormat="1" applyFont="1" applyFill="1" applyBorder="1" applyAlignment="1" applyProtection="1">
      <alignment horizontal="center" vertical="center" wrapText="1"/>
      <protection locked="0"/>
    </xf>
    <xf numFmtId="44" fontId="33" fillId="2" borderId="25" xfId="0" applyNumberFormat="1" applyFont="1" applyFill="1" applyBorder="1" applyAlignment="1" applyProtection="1">
      <alignment horizontal="center" vertical="center" wrapText="1"/>
      <protection locked="0"/>
    </xf>
    <xf numFmtId="44" fontId="33" fillId="2" borderId="25" xfId="0" quotePrefix="1" applyNumberFormat="1" applyFont="1" applyFill="1" applyBorder="1" applyAlignment="1" applyProtection="1">
      <alignment horizontal="center" vertical="center" wrapText="1"/>
      <protection locked="0"/>
    </xf>
    <xf numFmtId="10" fontId="30" fillId="17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31" fillId="0" borderId="1" xfId="0" applyFont="1" applyBorder="1" applyAlignment="1" applyProtection="1">
      <protection locked="0"/>
    </xf>
    <xf numFmtId="0" fontId="30" fillId="15" borderId="25" xfId="0" applyFont="1" applyFill="1" applyBorder="1" applyAlignment="1" applyProtection="1">
      <alignment vertical="center" wrapText="1"/>
      <protection locked="0"/>
    </xf>
    <xf numFmtId="44" fontId="30" fillId="3" borderId="25" xfId="0" applyNumberFormat="1" applyFont="1" applyFill="1" applyBorder="1" applyAlignment="1" applyProtection="1">
      <alignment vertical="center" wrapText="1"/>
      <protection locked="0"/>
    </xf>
    <xf numFmtId="0" fontId="0" fillId="9" borderId="30" xfId="0" applyFill="1" applyBorder="1" applyAlignment="1">
      <alignment horizontal="center" vertical="center"/>
    </xf>
    <xf numFmtId="49" fontId="0" fillId="0" borderId="0" xfId="0" applyNumberFormat="1" applyProtection="1">
      <protection locked="0"/>
    </xf>
    <xf numFmtId="0" fontId="0" fillId="7" borderId="0" xfId="0" applyFill="1" applyAlignment="1" applyProtection="1">
      <alignment horizontal="center"/>
      <protection locked="0"/>
    </xf>
    <xf numFmtId="44" fontId="0" fillId="7" borderId="0" xfId="0" applyNumberFormat="1" applyFill="1" applyAlignment="1" applyProtection="1">
      <alignment horizontal="center"/>
      <protection locked="0"/>
    </xf>
    <xf numFmtId="0" fontId="30" fillId="0" borderId="0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 applyBorder="1" applyAlignment="1" applyProtection="1">
      <alignment horizontal="left" vertical="center" wrapText="1"/>
      <protection locked="0"/>
    </xf>
    <xf numFmtId="9" fontId="3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0" fillId="14" borderId="25" xfId="0" applyFont="1" applyFill="1" applyBorder="1" applyAlignment="1" applyProtection="1">
      <alignment horizontal="center" vertical="center" wrapText="1"/>
      <protection locked="0"/>
    </xf>
    <xf numFmtId="0" fontId="30" fillId="11" borderId="25" xfId="0" applyFont="1" applyFill="1" applyBorder="1" applyAlignment="1" applyProtection="1">
      <alignment horizontal="center" vertical="center" wrapText="1"/>
      <protection locked="0"/>
    </xf>
    <xf numFmtId="0" fontId="32" fillId="14" borderId="25" xfId="0" applyFont="1" applyFill="1" applyBorder="1" applyAlignment="1" applyProtection="1">
      <alignment horizontal="left" vertical="center" wrapText="1"/>
      <protection locked="0"/>
    </xf>
    <xf numFmtId="9" fontId="30" fillId="14" borderId="25" xfId="0" applyNumberFormat="1" applyFont="1" applyFill="1" applyBorder="1" applyAlignment="1" applyProtection="1">
      <alignment horizontal="center" vertical="center" wrapText="1"/>
      <protection locked="0"/>
    </xf>
    <xf numFmtId="0" fontId="32" fillId="17" borderId="25" xfId="0" applyFont="1" applyFill="1" applyBorder="1" applyAlignment="1" applyProtection="1">
      <alignment horizontal="left" vertical="center" wrapText="1"/>
      <protection locked="0"/>
    </xf>
    <xf numFmtId="49" fontId="30" fillId="17" borderId="25" xfId="0" applyNumberFormat="1" applyFont="1" applyFill="1" applyBorder="1" applyAlignment="1" applyProtection="1">
      <alignment horizontal="left" vertical="center" wrapText="1" indent="1"/>
      <protection locked="0"/>
    </xf>
    <xf numFmtId="2" fontId="30" fillId="0" borderId="25" xfId="4" applyNumberFormat="1" applyFont="1" applyFill="1" applyBorder="1" applyAlignment="1" applyProtection="1">
      <alignment horizontal="center" vertical="center" wrapText="1"/>
      <protection locked="0"/>
    </xf>
    <xf numFmtId="49" fontId="30" fillId="0" borderId="25" xfId="0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25" xfId="2" applyNumberFormat="1" applyFont="1" applyFill="1" applyBorder="1" applyAlignment="1" applyProtection="1">
      <alignment horizontal="right" vertical="center" wrapText="1" indent="1"/>
      <protection locked="0"/>
    </xf>
    <xf numFmtId="10" fontId="32" fillId="0" borderId="25" xfId="2" applyNumberFormat="1" applyFont="1" applyFill="1" applyBorder="1" applyAlignment="1" applyProtection="1">
      <alignment horizontal="left" vertical="center" wrapText="1"/>
      <protection locked="0"/>
    </xf>
    <xf numFmtId="0" fontId="30" fillId="14" borderId="25" xfId="0" applyFont="1" applyFill="1" applyBorder="1" applyAlignment="1" applyProtection="1">
      <alignment horizontal="left" vertical="center" wrapText="1"/>
      <protection locked="0"/>
    </xf>
    <xf numFmtId="0" fontId="32" fillId="11" borderId="25" xfId="0" applyFont="1" applyFill="1" applyBorder="1" applyAlignment="1" applyProtection="1">
      <alignment horizontal="left" vertical="center" wrapText="1"/>
      <protection locked="0"/>
    </xf>
    <xf numFmtId="49" fontId="32" fillId="0" borderId="25" xfId="0" applyNumberFormat="1" applyFont="1" applyFill="1" applyBorder="1" applyAlignment="1" applyProtection="1">
      <alignment horizontal="left" vertical="center" wrapText="1" indent="2"/>
      <protection locked="0"/>
    </xf>
    <xf numFmtId="168" fontId="30" fillId="0" borderId="25" xfId="2" applyNumberFormat="1" applyFont="1" applyFill="1" applyBorder="1" applyAlignment="1" applyProtection="1">
      <alignment horizontal="center" vertical="center" wrapText="1"/>
      <protection locked="0"/>
    </xf>
    <xf numFmtId="49" fontId="32" fillId="15" borderId="25" xfId="0" applyNumberFormat="1" applyFont="1" applyFill="1" applyBorder="1" applyAlignment="1" applyProtection="1">
      <alignment horizontal="left" vertical="center" wrapText="1" indent="2"/>
      <protection locked="0"/>
    </xf>
    <xf numFmtId="49" fontId="30" fillId="15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30" fillId="15" borderId="25" xfId="0" applyFont="1" applyFill="1" applyBorder="1" applyAlignment="1" applyProtection="1">
      <alignment horizontal="left" vertical="center" wrapText="1"/>
      <protection locked="0"/>
    </xf>
    <xf numFmtId="44" fontId="32" fillId="15" borderId="25" xfId="0" applyNumberFormat="1" applyFont="1" applyFill="1" applyBorder="1" applyAlignment="1" applyProtection="1">
      <alignment horizontal="left" vertical="center" wrapText="1" indent="3"/>
      <protection locked="0"/>
    </xf>
    <xf numFmtId="10" fontId="32" fillId="3" borderId="25" xfId="0" applyNumberFormat="1" applyFont="1" applyFill="1" applyBorder="1" applyAlignment="1" applyProtection="1">
      <alignment horizontal="center" vertical="center" wrapText="1"/>
      <protection locked="0"/>
    </xf>
    <xf numFmtId="49" fontId="32" fillId="15" borderId="25" xfId="0" applyNumberFormat="1" applyFont="1" applyFill="1" applyBorder="1" applyAlignment="1" applyProtection="1">
      <alignment horizontal="left" vertical="center" wrapText="1" indent="3"/>
      <protection locked="0"/>
    </xf>
    <xf numFmtId="49" fontId="32" fillId="0" borderId="25" xfId="2" applyNumberFormat="1" applyFont="1" applyFill="1" applyBorder="1" applyAlignment="1" applyProtection="1">
      <alignment horizontal="center" vertical="center" wrapText="1"/>
      <protection locked="0"/>
    </xf>
    <xf numFmtId="10" fontId="32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3" fillId="3" borderId="2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Border="1" applyAlignment="1" applyProtection="1">
      <alignment horizontal="center" vertical="center"/>
    </xf>
    <xf numFmtId="0" fontId="2" fillId="0" borderId="1" xfId="3" applyFont="1" applyBorder="1" applyAlignment="1" applyProtection="1">
      <alignment horizontal="center" vertical="center"/>
    </xf>
    <xf numFmtId="0" fontId="0" fillId="4" borderId="30" xfId="0" applyFill="1" applyBorder="1" applyAlignment="1">
      <alignment horizontal="center" wrapText="1"/>
    </xf>
    <xf numFmtId="0" fontId="0" fillId="4" borderId="31" xfId="0" applyFill="1" applyBorder="1" applyAlignment="1">
      <alignment horizontal="center" wrapText="1"/>
    </xf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 wrapText="1"/>
    </xf>
    <xf numFmtId="0" fontId="0" fillId="4" borderId="26" xfId="0" applyFill="1" applyBorder="1" applyAlignment="1">
      <alignment horizontal="center" wrapText="1"/>
    </xf>
    <xf numFmtId="0" fontId="29" fillId="0" borderId="0" xfId="0" applyFont="1" applyAlignment="1">
      <alignment wrapText="1"/>
    </xf>
    <xf numFmtId="0" fontId="3" fillId="0" borderId="1" xfId="3" applyFont="1" applyBorder="1" applyAlignment="1" applyProtection="1">
      <alignment horizontal="center" vertical="center"/>
      <protection locked="0"/>
    </xf>
    <xf numFmtId="0" fontId="2" fillId="0" borderId="1" xfId="3" applyFont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wrapText="1"/>
      <protection locked="0"/>
    </xf>
    <xf numFmtId="0" fontId="0" fillId="4" borderId="31" xfId="0" applyFill="1" applyBorder="1" applyAlignment="1" applyProtection="1">
      <alignment horizontal="center" wrapText="1"/>
      <protection locked="0"/>
    </xf>
    <xf numFmtId="0" fontId="0" fillId="4" borderId="23" xfId="0" applyFill="1" applyBorder="1" applyAlignment="1" applyProtection="1">
      <alignment horizontal="center"/>
      <protection locked="0"/>
    </xf>
    <xf numFmtId="0" fontId="0" fillId="4" borderId="24" xfId="0" applyFill="1" applyBorder="1" applyAlignment="1" applyProtection="1">
      <alignment horizontal="center" wrapText="1"/>
      <protection locked="0"/>
    </xf>
    <xf numFmtId="0" fontId="0" fillId="4" borderId="26" xfId="0" applyFill="1" applyBorder="1" applyAlignment="1" applyProtection="1">
      <alignment horizontal="center" wrapText="1"/>
      <protection locked="0"/>
    </xf>
    <xf numFmtId="0" fontId="12" fillId="0" borderId="37" xfId="0" applyFont="1" applyBorder="1" applyAlignment="1" applyProtection="1">
      <alignment horizontal="center" vertical="center"/>
      <protection locked="0"/>
    </xf>
    <xf numFmtId="0" fontId="12" fillId="0" borderId="38" xfId="0" applyFont="1" applyBorder="1" applyAlignment="1" applyProtection="1">
      <alignment horizontal="center" vertical="center"/>
      <protection locked="0"/>
    </xf>
    <xf numFmtId="0" fontId="12" fillId="0" borderId="39" xfId="0" applyFont="1" applyBorder="1" applyAlignment="1" applyProtection="1">
      <alignment horizontal="center" vertical="center"/>
      <protection locked="0"/>
    </xf>
    <xf numFmtId="0" fontId="21" fillId="11" borderId="25" xfId="0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protection locked="0"/>
    </xf>
    <xf numFmtId="0" fontId="20" fillId="10" borderId="46" xfId="0" applyFont="1" applyFill="1" applyBorder="1" applyAlignment="1" applyProtection="1">
      <alignment horizontal="center" vertical="center" wrapText="1"/>
      <protection locked="0"/>
    </xf>
    <xf numFmtId="0" fontId="20" fillId="10" borderId="47" xfId="0" applyFont="1" applyFill="1" applyBorder="1" applyAlignment="1" applyProtection="1">
      <alignment horizontal="center" vertical="center" wrapText="1"/>
      <protection locked="0"/>
    </xf>
    <xf numFmtId="0" fontId="31" fillId="0" borderId="49" xfId="0" applyFont="1" applyBorder="1" applyProtection="1">
      <protection locked="0"/>
    </xf>
    <xf numFmtId="0" fontId="31" fillId="0" borderId="45" xfId="0" applyFont="1" applyBorder="1" applyProtection="1">
      <protection locked="0"/>
    </xf>
    <xf numFmtId="0" fontId="31" fillId="0" borderId="40" xfId="0" applyFont="1" applyBorder="1" applyProtection="1">
      <protection locked="0"/>
    </xf>
    <xf numFmtId="0" fontId="3" fillId="0" borderId="0" xfId="3" applyFont="1" applyBorder="1" applyAlignment="1" applyProtection="1">
      <alignment vertical="center"/>
      <protection locked="0"/>
    </xf>
    <xf numFmtId="0" fontId="30" fillId="10" borderId="25" xfId="0" applyFont="1" applyFill="1" applyBorder="1" applyAlignment="1" applyProtection="1">
      <alignment horizontal="center" vertical="center" wrapText="1"/>
      <protection locked="0"/>
    </xf>
    <xf numFmtId="0" fontId="31" fillId="16" borderId="25" xfId="0" applyFont="1" applyFill="1" applyBorder="1" applyAlignment="1" applyProtection="1">
      <alignment horizontal="center"/>
      <protection locked="0"/>
    </xf>
  </cellXfs>
  <cellStyles count="5">
    <cellStyle name="Euro" xfId="4"/>
    <cellStyle name="Monétaire" xfId="1" builtinId="4"/>
    <cellStyle name="Normal" xfId="0" builtinId="0"/>
    <cellStyle name="Normal_demande de subvention FSE yc forfaitisation des coûts indirects sans protection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2</xdr:row>
      <xdr:rowOff>7284</xdr:rowOff>
    </xdr:from>
    <xdr:to>
      <xdr:col>6</xdr:col>
      <xdr:colOff>1134695</xdr:colOff>
      <xdr:row>2</xdr:row>
      <xdr:rowOff>412377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791476" y="365872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  <xdr:twoCellAnchor>
    <xdr:from>
      <xdr:col>6</xdr:col>
      <xdr:colOff>73735</xdr:colOff>
      <xdr:row>4</xdr:row>
      <xdr:rowOff>7284</xdr:rowOff>
    </xdr:from>
    <xdr:to>
      <xdr:col>6</xdr:col>
      <xdr:colOff>1134695</xdr:colOff>
      <xdr:row>4</xdr:row>
      <xdr:rowOff>412377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9804475" y="373044"/>
          <a:ext cx="106096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heure, jour, surface ...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39</xdr:row>
      <xdr:rowOff>180975</xdr:rowOff>
    </xdr:from>
    <xdr:to>
      <xdr:col>6</xdr:col>
      <xdr:colOff>558800</xdr:colOff>
      <xdr:row>45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895350</xdr:colOff>
      <xdr:row>46</xdr:row>
      <xdr:rowOff>95250</xdr:rowOff>
    </xdr:from>
    <xdr:to>
      <xdr:col>8</xdr:col>
      <xdr:colOff>2343150</xdr:colOff>
      <xdr:row>52</xdr:row>
      <xdr:rowOff>31750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00" y="14030325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371475</xdr:colOff>
      <xdr:row>40</xdr:row>
      <xdr:rowOff>66675</xdr:rowOff>
    </xdr:from>
    <xdr:to>
      <xdr:col>8</xdr:col>
      <xdr:colOff>2276475</xdr:colOff>
      <xdr:row>44</xdr:row>
      <xdr:rowOff>0</xdr:rowOff>
    </xdr:to>
    <xdr:pic>
      <xdr:nvPicPr>
        <xdr:cNvPr id="4" name="Image 3" descr="logo NAq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12858750"/>
          <a:ext cx="29241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342900</xdr:colOff>
      <xdr:row>45</xdr:row>
      <xdr:rowOff>66675</xdr:rowOff>
    </xdr:from>
    <xdr:to>
      <xdr:col>8</xdr:col>
      <xdr:colOff>438150</xdr:colOff>
      <xdr:row>52</xdr:row>
      <xdr:rowOff>142875</xdr:rowOff>
    </xdr:to>
    <xdr:pic>
      <xdr:nvPicPr>
        <xdr:cNvPr id="5" name="Image 4" descr="Nouvelle-Aquitaine-le-nom-est-desormais-officiel_articleimage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13811250"/>
          <a:ext cx="1114425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6"/>
  <sheetViews>
    <sheetView zoomScale="115" zoomScaleNormal="115" workbookViewId="0">
      <selection activeCell="E14" sqref="E14"/>
    </sheetView>
  </sheetViews>
  <sheetFormatPr baseColWidth="10" defaultRowHeight="15" x14ac:dyDescent="0.25"/>
  <cols>
    <col min="1" max="1" width="5.7109375" customWidth="1"/>
    <col min="2" max="2" width="39.710937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2" max="12" width="13" customWidth="1"/>
  </cols>
  <sheetData>
    <row r="1" spans="2:12" x14ac:dyDescent="0.25">
      <c r="B1" s="37" t="s">
        <v>17</v>
      </c>
    </row>
    <row r="3" spans="2:12" ht="34.9" customHeight="1" x14ac:dyDescent="0.25">
      <c r="B3" s="1" t="s">
        <v>0</v>
      </c>
      <c r="C3" s="1"/>
      <c r="D3" s="2"/>
      <c r="E3" s="177" t="s">
        <v>1</v>
      </c>
      <c r="F3" s="178"/>
      <c r="G3" s="2"/>
      <c r="H3" s="3"/>
      <c r="I3" s="4"/>
      <c r="J3" s="4"/>
    </row>
    <row r="4" spans="2:12" ht="60" customHeight="1" x14ac:dyDescent="0.25">
      <c r="B4" s="5" t="s">
        <v>2</v>
      </c>
      <c r="C4" s="5" t="s">
        <v>3</v>
      </c>
      <c r="D4" s="6" t="s">
        <v>102</v>
      </c>
      <c r="E4" s="7" t="s">
        <v>4</v>
      </c>
      <c r="F4" s="8" t="s">
        <v>5</v>
      </c>
      <c r="G4" s="9" t="s">
        <v>6</v>
      </c>
      <c r="H4" s="10" t="s">
        <v>7</v>
      </c>
      <c r="I4" s="11" t="s">
        <v>32</v>
      </c>
      <c r="J4" s="12" t="s">
        <v>8</v>
      </c>
      <c r="K4" s="10" t="s">
        <v>33</v>
      </c>
      <c r="L4" s="10" t="s">
        <v>97</v>
      </c>
    </row>
    <row r="5" spans="2:12" ht="25.9" customHeight="1" x14ac:dyDescent="0.25">
      <c r="B5" s="13" t="s">
        <v>9</v>
      </c>
      <c r="C5" s="13"/>
      <c r="D5" s="14" t="s">
        <v>10</v>
      </c>
      <c r="E5" s="15" t="s">
        <v>11</v>
      </c>
      <c r="F5" s="16" t="s">
        <v>12</v>
      </c>
      <c r="G5" s="17" t="s">
        <v>13</v>
      </c>
      <c r="H5" s="18"/>
      <c r="I5" s="19" t="s">
        <v>14</v>
      </c>
      <c r="J5" s="18" t="s">
        <v>15</v>
      </c>
      <c r="K5" s="31" t="s">
        <v>34</v>
      </c>
      <c r="L5" s="17" t="s">
        <v>36</v>
      </c>
    </row>
    <row r="6" spans="2:12" x14ac:dyDescent="0.25">
      <c r="B6" s="20"/>
      <c r="C6" s="20"/>
      <c r="D6" s="21"/>
      <c r="E6" s="22"/>
      <c r="F6" s="22"/>
      <c r="G6" s="68" t="str">
        <f t="shared" ref="G6:G17" si="0">IF(F6=0,"-",E6/F6)</f>
        <v>-</v>
      </c>
      <c r="H6" s="69"/>
      <c r="I6" s="70" t="str">
        <f>IF(F6=0,"-",((D6/F6)*E6))</f>
        <v>-</v>
      </c>
      <c r="J6" s="71" t="str">
        <f t="shared" ref="J6:J17" si="1">IF(E6=0,"-",D6/F6)</f>
        <v>-</v>
      </c>
      <c r="K6" s="22"/>
      <c r="L6" s="70" t="str">
        <f t="shared" ref="L6:L17" si="2">IF(F6=0,"-",(I6+K6))</f>
        <v>-</v>
      </c>
    </row>
    <row r="7" spans="2:12" x14ac:dyDescent="0.25">
      <c r="B7" s="23"/>
      <c r="C7" s="23"/>
      <c r="D7" s="24"/>
      <c r="E7" s="25"/>
      <c r="F7" s="25"/>
      <c r="G7" s="68" t="str">
        <f t="shared" si="0"/>
        <v>-</v>
      </c>
      <c r="H7" s="69"/>
      <c r="I7" s="70" t="str">
        <f t="shared" ref="I7:I17" si="3">IF(F7=0,"-",((D7/F7)*E7))</f>
        <v>-</v>
      </c>
      <c r="J7" s="71" t="str">
        <f t="shared" si="1"/>
        <v>-</v>
      </c>
      <c r="K7" s="22"/>
      <c r="L7" s="70" t="str">
        <f t="shared" si="2"/>
        <v>-</v>
      </c>
    </row>
    <row r="8" spans="2:12" x14ac:dyDescent="0.25">
      <c r="B8" s="23"/>
      <c r="C8" s="23"/>
      <c r="D8" s="24"/>
      <c r="E8" s="25"/>
      <c r="F8" s="25"/>
      <c r="G8" s="68" t="str">
        <f t="shared" si="0"/>
        <v>-</v>
      </c>
      <c r="H8" s="69"/>
      <c r="I8" s="70" t="str">
        <f t="shared" si="3"/>
        <v>-</v>
      </c>
      <c r="J8" s="71" t="str">
        <f t="shared" si="1"/>
        <v>-</v>
      </c>
      <c r="K8" s="22"/>
      <c r="L8" s="70" t="str">
        <f t="shared" si="2"/>
        <v>-</v>
      </c>
    </row>
    <row r="9" spans="2:12" x14ac:dyDescent="0.25">
      <c r="B9" s="23"/>
      <c r="C9" s="23"/>
      <c r="D9" s="24"/>
      <c r="E9" s="25"/>
      <c r="F9" s="25"/>
      <c r="G9" s="68" t="str">
        <f t="shared" si="0"/>
        <v>-</v>
      </c>
      <c r="H9" s="69"/>
      <c r="I9" s="70" t="str">
        <f t="shared" si="3"/>
        <v>-</v>
      </c>
      <c r="J9" s="71" t="str">
        <f t="shared" si="1"/>
        <v>-</v>
      </c>
      <c r="K9" s="22"/>
      <c r="L9" s="70" t="str">
        <f t="shared" si="2"/>
        <v>-</v>
      </c>
    </row>
    <row r="10" spans="2:12" x14ac:dyDescent="0.25">
      <c r="B10" s="23"/>
      <c r="C10" s="23"/>
      <c r="D10" s="24"/>
      <c r="E10" s="25"/>
      <c r="F10" s="25"/>
      <c r="G10" s="68" t="str">
        <f t="shared" si="0"/>
        <v>-</v>
      </c>
      <c r="H10" s="69"/>
      <c r="I10" s="70" t="str">
        <f t="shared" si="3"/>
        <v>-</v>
      </c>
      <c r="J10" s="71" t="str">
        <f t="shared" si="1"/>
        <v>-</v>
      </c>
      <c r="K10" s="22"/>
      <c r="L10" s="70" t="str">
        <f t="shared" si="2"/>
        <v>-</v>
      </c>
    </row>
    <row r="11" spans="2:12" x14ac:dyDescent="0.25">
      <c r="B11" s="23"/>
      <c r="C11" s="23"/>
      <c r="D11" s="24"/>
      <c r="E11" s="25"/>
      <c r="F11" s="25"/>
      <c r="G11" s="68" t="str">
        <f t="shared" si="0"/>
        <v>-</v>
      </c>
      <c r="H11" s="69"/>
      <c r="I11" s="70" t="str">
        <f t="shared" si="3"/>
        <v>-</v>
      </c>
      <c r="J11" s="71" t="str">
        <f t="shared" si="1"/>
        <v>-</v>
      </c>
      <c r="K11" s="22"/>
      <c r="L11" s="70" t="str">
        <f t="shared" si="2"/>
        <v>-</v>
      </c>
    </row>
    <row r="12" spans="2:12" x14ac:dyDescent="0.25">
      <c r="B12" s="23"/>
      <c r="C12" s="23"/>
      <c r="D12" s="24"/>
      <c r="E12" s="25"/>
      <c r="F12" s="25"/>
      <c r="G12" s="68" t="str">
        <f t="shared" si="0"/>
        <v>-</v>
      </c>
      <c r="H12" s="69"/>
      <c r="I12" s="70" t="str">
        <f t="shared" si="3"/>
        <v>-</v>
      </c>
      <c r="J12" s="71" t="str">
        <f t="shared" si="1"/>
        <v>-</v>
      </c>
      <c r="K12" s="22"/>
      <c r="L12" s="70" t="str">
        <f t="shared" si="2"/>
        <v>-</v>
      </c>
    </row>
    <row r="13" spans="2:12" x14ac:dyDescent="0.25">
      <c r="B13" s="23"/>
      <c r="C13" s="23"/>
      <c r="D13" s="24"/>
      <c r="E13" s="25"/>
      <c r="F13" s="25"/>
      <c r="G13" s="68" t="str">
        <f t="shared" si="0"/>
        <v>-</v>
      </c>
      <c r="H13" s="69"/>
      <c r="I13" s="70" t="str">
        <f t="shared" si="3"/>
        <v>-</v>
      </c>
      <c r="J13" s="71" t="str">
        <f t="shared" si="1"/>
        <v>-</v>
      </c>
      <c r="K13" s="22"/>
      <c r="L13" s="70" t="str">
        <f t="shared" si="2"/>
        <v>-</v>
      </c>
    </row>
    <row r="14" spans="2:12" x14ac:dyDescent="0.25">
      <c r="B14" s="23"/>
      <c r="C14" s="23"/>
      <c r="D14" s="24"/>
      <c r="E14" s="25"/>
      <c r="F14" s="25"/>
      <c r="G14" s="68" t="str">
        <f t="shared" si="0"/>
        <v>-</v>
      </c>
      <c r="H14" s="69"/>
      <c r="I14" s="70" t="str">
        <f t="shared" si="3"/>
        <v>-</v>
      </c>
      <c r="J14" s="71" t="str">
        <f t="shared" si="1"/>
        <v>-</v>
      </c>
      <c r="K14" s="22"/>
      <c r="L14" s="70" t="str">
        <f t="shared" si="2"/>
        <v>-</v>
      </c>
    </row>
    <row r="15" spans="2:12" x14ac:dyDescent="0.25">
      <c r="B15" s="23"/>
      <c r="C15" s="23"/>
      <c r="D15" s="24"/>
      <c r="E15" s="25"/>
      <c r="F15" s="25"/>
      <c r="G15" s="68" t="str">
        <f t="shared" si="0"/>
        <v>-</v>
      </c>
      <c r="H15" s="69"/>
      <c r="I15" s="70" t="str">
        <f t="shared" si="3"/>
        <v>-</v>
      </c>
      <c r="J15" s="71" t="str">
        <f t="shared" si="1"/>
        <v>-</v>
      </c>
      <c r="K15" s="22"/>
      <c r="L15" s="70" t="str">
        <f t="shared" si="2"/>
        <v>-</v>
      </c>
    </row>
    <row r="16" spans="2:12" x14ac:dyDescent="0.25">
      <c r="B16" s="23"/>
      <c r="C16" s="23"/>
      <c r="D16" s="24"/>
      <c r="E16" s="25"/>
      <c r="F16" s="25"/>
      <c r="G16" s="68" t="str">
        <f t="shared" si="0"/>
        <v>-</v>
      </c>
      <c r="H16" s="69"/>
      <c r="I16" s="70" t="str">
        <f t="shared" si="3"/>
        <v>-</v>
      </c>
      <c r="J16" s="71" t="str">
        <f t="shared" si="1"/>
        <v>-</v>
      </c>
      <c r="K16" s="22"/>
      <c r="L16" s="70" t="str">
        <f t="shared" si="2"/>
        <v>-</v>
      </c>
    </row>
    <row r="17" spans="2:12" x14ac:dyDescent="0.25">
      <c r="B17" s="23"/>
      <c r="C17" s="23"/>
      <c r="D17" s="24"/>
      <c r="E17" s="25"/>
      <c r="F17" s="25"/>
      <c r="G17" s="68" t="str">
        <f t="shared" si="0"/>
        <v>-</v>
      </c>
      <c r="H17" s="69"/>
      <c r="I17" s="70" t="str">
        <f t="shared" si="3"/>
        <v>-</v>
      </c>
      <c r="J17" s="71" t="str">
        <f t="shared" si="1"/>
        <v>-</v>
      </c>
      <c r="K17" s="22"/>
      <c r="L17" s="70" t="str">
        <f t="shared" si="2"/>
        <v>-</v>
      </c>
    </row>
    <row r="18" spans="2:12" x14ac:dyDescent="0.25">
      <c r="B18" s="23"/>
      <c r="C18" s="23"/>
      <c r="D18" s="24"/>
      <c r="E18" s="25"/>
      <c r="F18" s="25"/>
      <c r="G18" s="68" t="str">
        <f t="shared" ref="G18:G30" si="4">IF(F18=0,"-",E18/F18)</f>
        <v>-</v>
      </c>
      <c r="H18" s="69"/>
      <c r="I18" s="70" t="str">
        <f t="shared" ref="I18:I30" si="5">IF(F18=0,"-",((D18/F18)*E18))</f>
        <v>-</v>
      </c>
      <c r="J18" s="71" t="str">
        <f t="shared" ref="J18:J30" si="6">IF(E18=0,"-",D18/F18)</f>
        <v>-</v>
      </c>
      <c r="K18" s="22"/>
      <c r="L18" s="70" t="str">
        <f t="shared" ref="L18:L30" si="7">IF(F18=0,"-",(I18+K18))</f>
        <v>-</v>
      </c>
    </row>
    <row r="19" spans="2:12" x14ac:dyDescent="0.25">
      <c r="B19" s="23"/>
      <c r="C19" s="23"/>
      <c r="D19" s="24"/>
      <c r="E19" s="25"/>
      <c r="F19" s="25"/>
      <c r="G19" s="68" t="str">
        <f t="shared" si="4"/>
        <v>-</v>
      </c>
      <c r="H19" s="69"/>
      <c r="I19" s="70" t="str">
        <f t="shared" si="5"/>
        <v>-</v>
      </c>
      <c r="J19" s="71" t="str">
        <f t="shared" si="6"/>
        <v>-</v>
      </c>
      <c r="K19" s="22"/>
      <c r="L19" s="70" t="str">
        <f t="shared" si="7"/>
        <v>-</v>
      </c>
    </row>
    <row r="20" spans="2:12" x14ac:dyDescent="0.25">
      <c r="B20" s="23"/>
      <c r="C20" s="23"/>
      <c r="D20" s="24"/>
      <c r="E20" s="25"/>
      <c r="F20" s="25"/>
      <c r="G20" s="68" t="str">
        <f t="shared" si="4"/>
        <v>-</v>
      </c>
      <c r="H20" s="69"/>
      <c r="I20" s="70" t="str">
        <f t="shared" si="5"/>
        <v>-</v>
      </c>
      <c r="J20" s="71" t="str">
        <f t="shared" si="6"/>
        <v>-</v>
      </c>
      <c r="K20" s="22"/>
      <c r="L20" s="70" t="str">
        <f t="shared" si="7"/>
        <v>-</v>
      </c>
    </row>
    <row r="21" spans="2:12" x14ac:dyDescent="0.25">
      <c r="B21" s="23"/>
      <c r="C21" s="23"/>
      <c r="D21" s="24"/>
      <c r="E21" s="25"/>
      <c r="F21" s="25"/>
      <c r="G21" s="68" t="str">
        <f t="shared" si="4"/>
        <v>-</v>
      </c>
      <c r="H21" s="69"/>
      <c r="I21" s="70" t="str">
        <f t="shared" si="5"/>
        <v>-</v>
      </c>
      <c r="J21" s="71" t="str">
        <f t="shared" si="6"/>
        <v>-</v>
      </c>
      <c r="K21" s="22"/>
      <c r="L21" s="70" t="str">
        <f t="shared" si="7"/>
        <v>-</v>
      </c>
    </row>
    <row r="22" spans="2:12" x14ac:dyDescent="0.25">
      <c r="B22" s="23"/>
      <c r="C22" s="23"/>
      <c r="D22" s="24"/>
      <c r="E22" s="25"/>
      <c r="F22" s="25"/>
      <c r="G22" s="68" t="str">
        <f t="shared" si="4"/>
        <v>-</v>
      </c>
      <c r="H22" s="69"/>
      <c r="I22" s="70" t="str">
        <f t="shared" si="5"/>
        <v>-</v>
      </c>
      <c r="J22" s="71" t="str">
        <f t="shared" si="6"/>
        <v>-</v>
      </c>
      <c r="K22" s="22"/>
      <c r="L22" s="70" t="str">
        <f t="shared" si="7"/>
        <v>-</v>
      </c>
    </row>
    <row r="23" spans="2:12" x14ac:dyDescent="0.25">
      <c r="B23" s="23"/>
      <c r="C23" s="23"/>
      <c r="D23" s="24"/>
      <c r="E23" s="25"/>
      <c r="F23" s="25"/>
      <c r="G23" s="68" t="str">
        <f t="shared" si="4"/>
        <v>-</v>
      </c>
      <c r="H23" s="69"/>
      <c r="I23" s="70" t="str">
        <f t="shared" si="5"/>
        <v>-</v>
      </c>
      <c r="J23" s="71" t="str">
        <f t="shared" si="6"/>
        <v>-</v>
      </c>
      <c r="K23" s="22"/>
      <c r="L23" s="70" t="str">
        <f t="shared" si="7"/>
        <v>-</v>
      </c>
    </row>
    <row r="24" spans="2:12" x14ac:dyDescent="0.25">
      <c r="B24" s="23"/>
      <c r="C24" s="23"/>
      <c r="D24" s="24"/>
      <c r="E24" s="25"/>
      <c r="F24" s="25"/>
      <c r="G24" s="68" t="str">
        <f t="shared" si="4"/>
        <v>-</v>
      </c>
      <c r="H24" s="69"/>
      <c r="I24" s="70" t="str">
        <f t="shared" si="5"/>
        <v>-</v>
      </c>
      <c r="J24" s="71" t="str">
        <f t="shared" si="6"/>
        <v>-</v>
      </c>
      <c r="K24" s="22"/>
      <c r="L24" s="70" t="str">
        <f t="shared" si="7"/>
        <v>-</v>
      </c>
    </row>
    <row r="25" spans="2:12" x14ac:dyDescent="0.25">
      <c r="B25" s="23"/>
      <c r="C25" s="23"/>
      <c r="D25" s="24"/>
      <c r="E25" s="25"/>
      <c r="F25" s="25"/>
      <c r="G25" s="68" t="str">
        <f t="shared" si="4"/>
        <v>-</v>
      </c>
      <c r="H25" s="69"/>
      <c r="I25" s="70" t="str">
        <f t="shared" si="5"/>
        <v>-</v>
      </c>
      <c r="J25" s="71" t="str">
        <f t="shared" si="6"/>
        <v>-</v>
      </c>
      <c r="K25" s="22"/>
      <c r="L25" s="70" t="str">
        <f t="shared" si="7"/>
        <v>-</v>
      </c>
    </row>
    <row r="26" spans="2:12" x14ac:dyDescent="0.25">
      <c r="B26" s="23"/>
      <c r="C26" s="23"/>
      <c r="D26" s="24"/>
      <c r="E26" s="25"/>
      <c r="F26" s="25"/>
      <c r="G26" s="68" t="str">
        <f t="shared" si="4"/>
        <v>-</v>
      </c>
      <c r="H26" s="69"/>
      <c r="I26" s="70" t="str">
        <f t="shared" si="5"/>
        <v>-</v>
      </c>
      <c r="J26" s="71" t="str">
        <f t="shared" si="6"/>
        <v>-</v>
      </c>
      <c r="K26" s="22"/>
      <c r="L26" s="70" t="str">
        <f t="shared" si="7"/>
        <v>-</v>
      </c>
    </row>
    <row r="27" spans="2:12" x14ac:dyDescent="0.25">
      <c r="B27" s="23"/>
      <c r="C27" s="23"/>
      <c r="D27" s="24"/>
      <c r="E27" s="25"/>
      <c r="F27" s="25"/>
      <c r="G27" s="68" t="str">
        <f t="shared" si="4"/>
        <v>-</v>
      </c>
      <c r="H27" s="69"/>
      <c r="I27" s="70" t="str">
        <f t="shared" si="5"/>
        <v>-</v>
      </c>
      <c r="J27" s="71" t="str">
        <f t="shared" si="6"/>
        <v>-</v>
      </c>
      <c r="K27" s="22"/>
      <c r="L27" s="70" t="str">
        <f t="shared" si="7"/>
        <v>-</v>
      </c>
    </row>
    <row r="28" spans="2:12" x14ac:dyDescent="0.25">
      <c r="B28" s="23"/>
      <c r="C28" s="23"/>
      <c r="D28" s="24"/>
      <c r="E28" s="25"/>
      <c r="F28" s="25"/>
      <c r="G28" s="68" t="str">
        <f t="shared" si="4"/>
        <v>-</v>
      </c>
      <c r="H28" s="69"/>
      <c r="I28" s="70" t="str">
        <f t="shared" si="5"/>
        <v>-</v>
      </c>
      <c r="J28" s="71" t="str">
        <f t="shared" si="6"/>
        <v>-</v>
      </c>
      <c r="K28" s="22"/>
      <c r="L28" s="70" t="str">
        <f t="shared" si="7"/>
        <v>-</v>
      </c>
    </row>
    <row r="29" spans="2:12" x14ac:dyDescent="0.25">
      <c r="B29" s="26"/>
      <c r="C29" s="26"/>
      <c r="D29" s="27"/>
      <c r="E29" s="28"/>
      <c r="F29" s="28"/>
      <c r="G29" s="68" t="str">
        <f t="shared" si="4"/>
        <v>-</v>
      </c>
      <c r="H29" s="69"/>
      <c r="I29" s="70" t="str">
        <f t="shared" si="5"/>
        <v>-</v>
      </c>
      <c r="J29" s="71" t="str">
        <f t="shared" si="6"/>
        <v>-</v>
      </c>
      <c r="K29" s="22"/>
      <c r="L29" s="70" t="str">
        <f t="shared" si="7"/>
        <v>-</v>
      </c>
    </row>
    <row r="30" spans="2:12" ht="15.75" thickBot="1" x14ac:dyDescent="0.3">
      <c r="B30" s="26"/>
      <c r="C30" s="26"/>
      <c r="D30" s="27"/>
      <c r="E30" s="28"/>
      <c r="F30" s="28"/>
      <c r="G30" s="68" t="str">
        <f t="shared" si="4"/>
        <v>-</v>
      </c>
      <c r="H30" s="69"/>
      <c r="I30" s="70" t="str">
        <f t="shared" si="5"/>
        <v>-</v>
      </c>
      <c r="J30" s="71" t="str">
        <f t="shared" si="6"/>
        <v>-</v>
      </c>
      <c r="K30" s="22"/>
      <c r="L30" s="70" t="str">
        <f t="shared" si="7"/>
        <v>-</v>
      </c>
    </row>
    <row r="31" spans="2:12" ht="15.75" thickTop="1" x14ac:dyDescent="0.25">
      <c r="B31" s="72" t="s">
        <v>16</v>
      </c>
      <c r="C31" s="72"/>
      <c r="D31" s="73">
        <f>SUM(D6:D30)</f>
        <v>0</v>
      </c>
      <c r="E31" s="73">
        <f>SUM(E6:E30)</f>
        <v>0</v>
      </c>
      <c r="F31" s="73">
        <f>SUM(F6:F30)</f>
        <v>0</v>
      </c>
      <c r="G31" s="74" t="str">
        <f>IF(F31=0,"-",E31/F31)</f>
        <v>-</v>
      </c>
      <c r="H31" s="75"/>
      <c r="I31" s="76">
        <f>SUM(I6:I30)</f>
        <v>0</v>
      </c>
      <c r="J31" s="77" t="str">
        <f>IF(E31=0,"-",D31/F31)</f>
        <v>-</v>
      </c>
      <c r="K31" s="73">
        <f>SUM(K6:K30)</f>
        <v>0</v>
      </c>
      <c r="L31" s="76">
        <f>SUM(L6:L30)</f>
        <v>0</v>
      </c>
    </row>
    <row r="36" spans="2:2" x14ac:dyDescent="0.25">
      <c r="B36" t="s">
        <v>28</v>
      </c>
    </row>
  </sheetData>
  <sheetProtection selectLockedCells="1"/>
  <mergeCells count="1">
    <mergeCell ref="E3:F3"/>
  </mergeCells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"/>
  <sheetViews>
    <sheetView workbookViewId="0">
      <selection activeCell="E6" sqref="E6"/>
    </sheetView>
  </sheetViews>
  <sheetFormatPr baseColWidth="10" defaultRowHeight="15" x14ac:dyDescent="0.25"/>
  <cols>
    <col min="1" max="1" width="4.85546875" customWidth="1"/>
    <col min="2" max="2" width="18.42578125" bestFit="1" customWidth="1"/>
    <col min="3" max="3" width="8.140625" bestFit="1" customWidth="1"/>
    <col min="4" max="4" width="24.42578125" bestFit="1" customWidth="1"/>
    <col min="5" max="5" width="17.28515625" bestFit="1" customWidth="1"/>
    <col min="6" max="6" width="8.140625" bestFit="1" customWidth="1"/>
    <col min="7" max="7" width="24.42578125" bestFit="1" customWidth="1"/>
    <col min="8" max="8" width="17.28515625" bestFit="1" customWidth="1"/>
    <col min="9" max="9" width="8.140625" bestFit="1" customWidth="1"/>
    <col min="10" max="10" width="24.42578125" bestFit="1" customWidth="1"/>
    <col min="11" max="11" width="17.28515625" bestFit="1" customWidth="1"/>
    <col min="12" max="12" width="22.7109375" customWidth="1"/>
  </cols>
  <sheetData>
    <row r="1" spans="2:12" x14ac:dyDescent="0.25">
      <c r="B1" s="37" t="s">
        <v>101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79" t="s">
        <v>18</v>
      </c>
      <c r="C5" s="181" t="s">
        <v>19</v>
      </c>
      <c r="D5" s="181"/>
      <c r="E5" s="181"/>
      <c r="F5" s="181" t="s">
        <v>20</v>
      </c>
      <c r="G5" s="181"/>
      <c r="H5" s="181"/>
      <c r="I5" s="181"/>
      <c r="J5" s="181"/>
      <c r="K5" s="181"/>
      <c r="L5" s="182" t="s">
        <v>21</v>
      </c>
    </row>
    <row r="6" spans="2:12" x14ac:dyDescent="0.25">
      <c r="B6" s="180"/>
      <c r="C6" s="29" t="s">
        <v>22</v>
      </c>
      <c r="D6" s="29" t="s">
        <v>23</v>
      </c>
      <c r="E6" s="30" t="s">
        <v>24</v>
      </c>
      <c r="F6" s="29" t="s">
        <v>22</v>
      </c>
      <c r="G6" s="29" t="s">
        <v>23</v>
      </c>
      <c r="H6" s="30" t="s">
        <v>24</v>
      </c>
      <c r="I6" s="29" t="s">
        <v>22</v>
      </c>
      <c r="J6" s="29" t="s">
        <v>23</v>
      </c>
      <c r="K6" s="30" t="s">
        <v>24</v>
      </c>
      <c r="L6" s="183"/>
    </row>
    <row r="7" spans="2:12" x14ac:dyDescent="0.25">
      <c r="B7" s="40"/>
      <c r="C7" s="41"/>
      <c r="D7" s="41"/>
      <c r="E7" s="42"/>
      <c r="F7" s="41"/>
      <c r="G7" s="41"/>
      <c r="H7" s="42"/>
      <c r="I7" s="41"/>
      <c r="J7" s="41"/>
      <c r="K7" s="42"/>
      <c r="L7" s="43"/>
    </row>
    <row r="8" spans="2:12" x14ac:dyDescent="0.25">
      <c r="B8" s="40"/>
      <c r="C8" s="41"/>
      <c r="D8" s="41"/>
      <c r="E8" s="42"/>
      <c r="F8" s="41"/>
      <c r="G8" s="41"/>
      <c r="H8" s="42"/>
      <c r="I8" s="41"/>
      <c r="J8" s="41"/>
      <c r="K8" s="42"/>
      <c r="L8" s="43"/>
    </row>
    <row r="9" spans="2:12" x14ac:dyDescent="0.25">
      <c r="B9" s="40"/>
      <c r="C9" s="41"/>
      <c r="D9" s="41"/>
      <c r="E9" s="42"/>
      <c r="F9" s="41"/>
      <c r="G9" s="41"/>
      <c r="H9" s="42"/>
      <c r="I9" s="41"/>
      <c r="J9" s="41"/>
      <c r="K9" s="42"/>
      <c r="L9" s="43"/>
    </row>
    <row r="10" spans="2:12" x14ac:dyDescent="0.25">
      <c r="B10" s="40"/>
      <c r="C10" s="41"/>
      <c r="D10" s="41"/>
      <c r="E10" s="42"/>
      <c r="F10" s="41"/>
      <c r="G10" s="41"/>
      <c r="H10" s="42"/>
      <c r="I10" s="41"/>
      <c r="J10" s="41"/>
      <c r="K10" s="42"/>
      <c r="L10" s="43"/>
    </row>
    <row r="11" spans="2:12" x14ac:dyDescent="0.25">
      <c r="B11" s="40"/>
      <c r="C11" s="41"/>
      <c r="D11" s="41"/>
      <c r="E11" s="42"/>
      <c r="F11" s="41"/>
      <c r="G11" s="41"/>
      <c r="H11" s="42"/>
      <c r="I11" s="41"/>
      <c r="J11" s="41"/>
      <c r="K11" s="42"/>
      <c r="L11" s="43"/>
    </row>
    <row r="12" spans="2:12" x14ac:dyDescent="0.25">
      <c r="B12" s="40"/>
      <c r="C12" s="41"/>
      <c r="D12" s="41"/>
      <c r="E12" s="42"/>
      <c r="F12" s="41"/>
      <c r="G12" s="41"/>
      <c r="H12" s="42"/>
      <c r="I12" s="41"/>
      <c r="J12" s="41"/>
      <c r="K12" s="42"/>
      <c r="L12" s="43"/>
    </row>
    <row r="13" spans="2:12" x14ac:dyDescent="0.25">
      <c r="B13" s="40"/>
      <c r="C13" s="41"/>
      <c r="D13" s="41"/>
      <c r="E13" s="42"/>
      <c r="F13" s="41"/>
      <c r="G13" s="41"/>
      <c r="H13" s="42"/>
      <c r="I13" s="41"/>
      <c r="J13" s="41"/>
      <c r="K13" s="42"/>
      <c r="L13" s="43"/>
    </row>
    <row r="14" spans="2:12" x14ac:dyDescent="0.25">
      <c r="B14" s="44"/>
      <c r="C14" s="45"/>
      <c r="D14" s="45"/>
      <c r="E14" s="46"/>
      <c r="F14" s="45"/>
      <c r="G14" s="45"/>
      <c r="H14" s="46"/>
      <c r="I14" s="45"/>
      <c r="J14" s="45"/>
      <c r="K14" s="46"/>
      <c r="L14" s="47"/>
    </row>
    <row r="15" spans="2:12" ht="15.75" thickBot="1" x14ac:dyDescent="0.3">
      <c r="B15" s="78"/>
      <c r="C15" s="79" t="s">
        <v>25</v>
      </c>
      <c r="D15" s="80">
        <f>SUM(D7:D14)</f>
        <v>0</v>
      </c>
      <c r="E15" s="79"/>
      <c r="F15" s="79" t="s">
        <v>25</v>
      </c>
      <c r="G15" s="80">
        <f>SUM(G7:G14)</f>
        <v>0</v>
      </c>
      <c r="H15" s="79"/>
      <c r="I15" s="79" t="s">
        <v>25</v>
      </c>
      <c r="J15" s="80">
        <f>SUM(J7:J14)</f>
        <v>0</v>
      </c>
      <c r="K15" s="79" t="s">
        <v>26</v>
      </c>
      <c r="L15" s="81"/>
    </row>
  </sheetData>
  <sheetProtection selectLockedCells="1"/>
  <mergeCells count="4">
    <mergeCell ref="B5:B6"/>
    <mergeCell ref="C5:E5"/>
    <mergeCell ref="F5:K5"/>
    <mergeCell ref="L5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C25" sqref="C25"/>
    </sheetView>
  </sheetViews>
  <sheetFormatPr baseColWidth="10" defaultRowHeight="15" x14ac:dyDescent="0.25"/>
  <cols>
    <col min="2" max="2" width="18.7109375" bestFit="1" customWidth="1"/>
    <col min="3" max="3" width="14" customWidth="1"/>
  </cols>
  <sheetData>
    <row r="1" spans="2:3" x14ac:dyDescent="0.25">
      <c r="B1" s="37" t="s">
        <v>29</v>
      </c>
    </row>
    <row r="3" spans="2:3" ht="18" x14ac:dyDescent="0.25">
      <c r="B3" s="1" t="s">
        <v>0</v>
      </c>
    </row>
    <row r="4" spans="2:3" x14ac:dyDescent="0.25">
      <c r="C4" s="65"/>
    </row>
    <row r="5" spans="2:3" x14ac:dyDescent="0.25">
      <c r="B5" t="s">
        <v>30</v>
      </c>
      <c r="C5" s="82">
        <f>'2.1'!L31</f>
        <v>0</v>
      </c>
    </row>
    <row r="6" spans="2:3" x14ac:dyDescent="0.25">
      <c r="C6" s="65"/>
    </row>
    <row r="7" spans="2:3" x14ac:dyDescent="0.25">
      <c r="B7" t="s">
        <v>31</v>
      </c>
      <c r="C7" s="82">
        <f>C5*0.15</f>
        <v>0</v>
      </c>
    </row>
    <row r="22" spans="2:2" x14ac:dyDescent="0.25">
      <c r="B22" t="s">
        <v>28</v>
      </c>
    </row>
  </sheetData>
  <sheetProtection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"/>
  <sheetViews>
    <sheetView workbookViewId="0">
      <selection activeCell="E29" sqref="E29"/>
    </sheetView>
  </sheetViews>
  <sheetFormatPr baseColWidth="10" defaultRowHeight="15" x14ac:dyDescent="0.25"/>
  <cols>
    <col min="2" max="2" width="18.42578125" bestFit="1" customWidth="1"/>
    <col min="4" max="4" width="22.7109375" bestFit="1" customWidth="1"/>
    <col min="5" max="5" width="15.42578125" bestFit="1" customWidth="1"/>
    <col min="6" max="6" width="7.42578125" bestFit="1" customWidth="1"/>
    <col min="7" max="7" width="22.7109375" bestFit="1" customWidth="1"/>
    <col min="8" max="8" width="15.42578125" bestFit="1" customWidth="1"/>
    <col min="9" max="9" width="7.42578125" bestFit="1" customWidth="1"/>
    <col min="10" max="10" width="22.7109375" bestFit="1" customWidth="1"/>
    <col min="11" max="11" width="15.42578125" bestFit="1" customWidth="1"/>
    <col min="12" max="12" width="22.7109375" customWidth="1"/>
  </cols>
  <sheetData>
    <row r="1" spans="2:12" x14ac:dyDescent="0.25">
      <c r="B1" s="37" t="s">
        <v>37</v>
      </c>
    </row>
    <row r="3" spans="2:12" ht="18" x14ac:dyDescent="0.25">
      <c r="B3" s="1" t="s">
        <v>0</v>
      </c>
    </row>
    <row r="4" spans="2:12" ht="15.75" thickBot="1" x14ac:dyDescent="0.3"/>
    <row r="5" spans="2:12" x14ac:dyDescent="0.25">
      <c r="B5" s="179" t="s">
        <v>18</v>
      </c>
      <c r="C5" s="181" t="s">
        <v>19</v>
      </c>
      <c r="D5" s="181"/>
      <c r="E5" s="181"/>
      <c r="F5" s="181" t="s">
        <v>20</v>
      </c>
      <c r="G5" s="181"/>
      <c r="H5" s="181"/>
      <c r="I5" s="181"/>
      <c r="J5" s="181"/>
      <c r="K5" s="181"/>
      <c r="L5" s="182" t="s">
        <v>21</v>
      </c>
    </row>
    <row r="6" spans="2:12" x14ac:dyDescent="0.25">
      <c r="B6" s="180"/>
      <c r="C6" s="29" t="s">
        <v>22</v>
      </c>
      <c r="D6" s="29" t="s">
        <v>23</v>
      </c>
      <c r="E6" s="30" t="s">
        <v>24</v>
      </c>
      <c r="F6" s="29" t="s">
        <v>22</v>
      </c>
      <c r="G6" s="29" t="s">
        <v>23</v>
      </c>
      <c r="H6" s="30" t="s">
        <v>24</v>
      </c>
      <c r="I6" s="29" t="s">
        <v>22</v>
      </c>
      <c r="J6" s="29" t="s">
        <v>23</v>
      </c>
      <c r="K6" s="30" t="s">
        <v>24</v>
      </c>
      <c r="L6" s="183"/>
    </row>
    <row r="7" spans="2:12" x14ac:dyDescent="0.25">
      <c r="B7" s="40"/>
      <c r="C7" s="41"/>
      <c r="D7" s="41"/>
      <c r="E7" s="42"/>
      <c r="F7" s="41"/>
      <c r="G7" s="41"/>
      <c r="H7" s="42"/>
      <c r="I7" s="41"/>
      <c r="J7" s="41"/>
      <c r="K7" s="42"/>
      <c r="L7" s="43"/>
    </row>
    <row r="8" spans="2:12" x14ac:dyDescent="0.25">
      <c r="B8" s="40"/>
      <c r="C8" s="41"/>
      <c r="D8" s="41"/>
      <c r="E8" s="42"/>
      <c r="F8" s="41"/>
      <c r="G8" s="41"/>
      <c r="H8" s="42"/>
      <c r="I8" s="41"/>
      <c r="J8" s="41"/>
      <c r="K8" s="42"/>
      <c r="L8" s="43"/>
    </row>
    <row r="9" spans="2:12" x14ac:dyDescent="0.25">
      <c r="B9" s="40"/>
      <c r="C9" s="41"/>
      <c r="D9" s="41"/>
      <c r="E9" s="42"/>
      <c r="F9" s="41"/>
      <c r="G9" s="41"/>
      <c r="H9" s="42"/>
      <c r="I9" s="41"/>
      <c r="J9" s="41"/>
      <c r="K9" s="42"/>
      <c r="L9" s="43"/>
    </row>
    <row r="10" spans="2:12" x14ac:dyDescent="0.25">
      <c r="B10" s="40"/>
      <c r="C10" s="41"/>
      <c r="D10" s="41"/>
      <c r="E10" s="42"/>
      <c r="F10" s="41"/>
      <c r="G10" s="41"/>
      <c r="H10" s="42"/>
      <c r="I10" s="41"/>
      <c r="J10" s="41"/>
      <c r="K10" s="42"/>
      <c r="L10" s="43"/>
    </row>
    <row r="11" spans="2:12" x14ac:dyDescent="0.25">
      <c r="B11" s="40"/>
      <c r="C11" s="41"/>
      <c r="D11" s="41"/>
      <c r="E11" s="42"/>
      <c r="F11" s="41"/>
      <c r="G11" s="41"/>
      <c r="H11" s="42"/>
      <c r="I11" s="41"/>
      <c r="J11" s="41"/>
      <c r="K11" s="42"/>
      <c r="L11" s="43"/>
    </row>
    <row r="12" spans="2:12" x14ac:dyDescent="0.25">
      <c r="B12" s="40"/>
      <c r="C12" s="41"/>
      <c r="D12" s="41"/>
      <c r="E12" s="42"/>
      <c r="F12" s="41"/>
      <c r="G12" s="41"/>
      <c r="H12" s="42"/>
      <c r="I12" s="41"/>
      <c r="J12" s="41"/>
      <c r="K12" s="42"/>
      <c r="L12" s="43"/>
    </row>
    <row r="13" spans="2:12" x14ac:dyDescent="0.25">
      <c r="B13" s="40"/>
      <c r="C13" s="41"/>
      <c r="D13" s="41"/>
      <c r="E13" s="42"/>
      <c r="F13" s="41"/>
      <c r="G13" s="41"/>
      <c r="H13" s="42"/>
      <c r="I13" s="41"/>
      <c r="J13" s="41"/>
      <c r="K13" s="42"/>
      <c r="L13" s="43"/>
    </row>
    <row r="14" spans="2:12" x14ac:dyDescent="0.25">
      <c r="B14" s="44"/>
      <c r="C14" s="45"/>
      <c r="D14" s="45"/>
      <c r="E14" s="46"/>
      <c r="F14" s="45"/>
      <c r="G14" s="45"/>
      <c r="H14" s="46"/>
      <c r="I14" s="45"/>
      <c r="J14" s="45"/>
      <c r="K14" s="46"/>
      <c r="L14" s="47"/>
    </row>
    <row r="15" spans="2:12" ht="15.75" thickBot="1" x14ac:dyDescent="0.3">
      <c r="B15" s="78"/>
      <c r="C15" s="79" t="s">
        <v>25</v>
      </c>
      <c r="D15" s="80">
        <f>SUM(D7:D14)</f>
        <v>0</v>
      </c>
      <c r="E15" s="79"/>
      <c r="F15" s="79" t="s">
        <v>25</v>
      </c>
      <c r="G15" s="80">
        <f>SUM(G7:G14)</f>
        <v>0</v>
      </c>
      <c r="H15" s="79"/>
      <c r="I15" s="79" t="s">
        <v>25</v>
      </c>
      <c r="J15" s="80">
        <f>SUM(J7:J14)</f>
        <v>0</v>
      </c>
      <c r="K15" s="79" t="s">
        <v>26</v>
      </c>
      <c r="L15" s="81"/>
    </row>
    <row r="18" spans="2:9" ht="62.25" customHeight="1" x14ac:dyDescent="0.25">
      <c r="B18" s="184" t="s">
        <v>67</v>
      </c>
      <c r="C18" s="184"/>
      <c r="D18" s="184"/>
      <c r="E18" s="184"/>
      <c r="F18" s="184"/>
      <c r="G18" s="184"/>
      <c r="H18" s="184"/>
      <c r="I18" s="184"/>
    </row>
  </sheetData>
  <sheetProtection selectLockedCells="1"/>
  <mergeCells count="5">
    <mergeCell ref="B5:B6"/>
    <mergeCell ref="C5:E5"/>
    <mergeCell ref="F5:K5"/>
    <mergeCell ref="L5:L6"/>
    <mergeCell ref="B18:I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workbookViewId="0">
      <selection activeCell="E4" sqref="E4"/>
    </sheetView>
  </sheetViews>
  <sheetFormatPr baseColWidth="10" defaultRowHeight="15" x14ac:dyDescent="0.25"/>
  <cols>
    <col min="2" max="2" width="27" bestFit="1" customWidth="1"/>
    <col min="3" max="3" width="18.42578125" bestFit="1" customWidth="1"/>
    <col min="4" max="4" width="11.140625" bestFit="1" customWidth="1"/>
    <col min="5" max="5" width="16.5703125" bestFit="1" customWidth="1"/>
  </cols>
  <sheetData>
    <row r="1" spans="2:5" x14ac:dyDescent="0.25">
      <c r="B1" s="37" t="s">
        <v>38</v>
      </c>
    </row>
    <row r="2" spans="2:5" ht="15.75" thickBot="1" x14ac:dyDescent="0.3"/>
    <row r="3" spans="2:5" x14ac:dyDescent="0.25">
      <c r="B3" s="147" t="s">
        <v>39</v>
      </c>
      <c r="C3" s="32" t="s">
        <v>40</v>
      </c>
      <c r="D3" s="32" t="s">
        <v>42</v>
      </c>
      <c r="E3" s="33" t="s">
        <v>41</v>
      </c>
    </row>
    <row r="4" spans="2:5" x14ac:dyDescent="0.25">
      <c r="B4" s="48"/>
      <c r="C4" s="49"/>
      <c r="D4" s="42"/>
      <c r="E4" s="50"/>
    </row>
    <row r="5" spans="2:5" x14ac:dyDescent="0.25">
      <c r="B5" s="48"/>
      <c r="C5" s="42"/>
      <c r="D5" s="42"/>
      <c r="E5" s="50"/>
    </row>
    <row r="6" spans="2:5" x14ac:dyDescent="0.25">
      <c r="B6" s="48"/>
      <c r="C6" s="42"/>
      <c r="D6" s="42"/>
      <c r="E6" s="50"/>
    </row>
    <row r="7" spans="2:5" x14ac:dyDescent="0.25">
      <c r="B7" s="48"/>
      <c r="C7" s="42"/>
      <c r="D7" s="42"/>
      <c r="E7" s="50"/>
    </row>
    <row r="8" spans="2:5" x14ac:dyDescent="0.25">
      <c r="B8" s="48"/>
      <c r="C8" s="42"/>
      <c r="D8" s="42"/>
      <c r="E8" s="50"/>
    </row>
    <row r="9" spans="2:5" ht="15.75" thickBot="1" x14ac:dyDescent="0.3">
      <c r="B9" s="83"/>
      <c r="C9" s="84"/>
      <c r="D9" s="84"/>
      <c r="E9" s="85">
        <f>SUM(E4:E8)</f>
        <v>0</v>
      </c>
    </row>
  </sheetData>
  <sheetProtection selectLockedCell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7" zoomScale="110" zoomScaleNormal="110" workbookViewId="0">
      <selection activeCell="C39" sqref="C39"/>
    </sheetView>
  </sheetViews>
  <sheetFormatPr baseColWidth="10" defaultRowHeight="15" x14ac:dyDescent="0.25"/>
  <cols>
    <col min="2" max="2" width="43.42578125" customWidth="1"/>
    <col min="3" max="3" width="36" customWidth="1"/>
    <col min="4" max="4" width="22.85546875" customWidth="1"/>
    <col min="5" max="5" width="18.5703125" customWidth="1"/>
    <col min="6" max="6" width="19" customWidth="1"/>
    <col min="7" max="7" width="17" customWidth="1"/>
    <col min="8" max="8" width="17.140625" customWidth="1"/>
    <col min="9" max="9" width="20.42578125" customWidth="1"/>
    <col min="10" max="10" width="21.28515625" customWidth="1"/>
    <col min="12" max="12" width="16.42578125" customWidth="1"/>
  </cols>
  <sheetData>
    <row r="1" spans="1:12" x14ac:dyDescent="0.25">
      <c r="A1" s="65"/>
      <c r="B1" s="86" t="s">
        <v>43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x14ac:dyDescent="0.25">
      <c r="A2" s="65"/>
      <c r="B2" s="86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x14ac:dyDescent="0.25">
      <c r="A3" s="65"/>
      <c r="B3" s="86" t="s">
        <v>44</v>
      </c>
      <c r="C3" s="65"/>
      <c r="D3" s="65"/>
      <c r="E3" s="65"/>
      <c r="F3" s="65"/>
      <c r="G3" s="65"/>
      <c r="H3" s="65"/>
      <c r="I3" s="65"/>
      <c r="J3" s="65"/>
      <c r="K3" s="65"/>
      <c r="L3" s="65"/>
    </row>
    <row r="4" spans="1:12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2" ht="42" customHeight="1" x14ac:dyDescent="0.25">
      <c r="A5" s="65"/>
      <c r="B5" s="87" t="s">
        <v>0</v>
      </c>
      <c r="C5" s="87"/>
      <c r="D5" s="88"/>
      <c r="E5" s="185" t="s">
        <v>1</v>
      </c>
      <c r="F5" s="186"/>
      <c r="G5" s="88"/>
      <c r="H5" s="89"/>
      <c r="I5" s="90"/>
      <c r="J5" s="90"/>
      <c r="K5" s="65"/>
      <c r="L5" s="65"/>
    </row>
    <row r="6" spans="1:12" ht="60" x14ac:dyDescent="0.25">
      <c r="A6" s="65"/>
      <c r="B6" s="91" t="s">
        <v>45</v>
      </c>
      <c r="C6" s="91" t="s">
        <v>3</v>
      </c>
      <c r="D6" s="92" t="s">
        <v>46</v>
      </c>
      <c r="E6" s="93" t="s">
        <v>4</v>
      </c>
      <c r="F6" s="94" t="s">
        <v>5</v>
      </c>
      <c r="G6" s="95" t="s">
        <v>6</v>
      </c>
      <c r="H6" s="96" t="s">
        <v>7</v>
      </c>
      <c r="I6" s="97" t="s">
        <v>32</v>
      </c>
      <c r="J6" s="98" t="s">
        <v>8</v>
      </c>
      <c r="K6" s="96" t="s">
        <v>33</v>
      </c>
      <c r="L6" s="96" t="s">
        <v>35</v>
      </c>
    </row>
    <row r="7" spans="1:12" x14ac:dyDescent="0.25">
      <c r="A7" s="65"/>
      <c r="B7" s="99" t="s">
        <v>9</v>
      </c>
      <c r="C7" s="99"/>
      <c r="D7" s="100" t="s">
        <v>10</v>
      </c>
      <c r="E7" s="101" t="s">
        <v>11</v>
      </c>
      <c r="F7" s="102" t="s">
        <v>12</v>
      </c>
      <c r="G7" s="103" t="s">
        <v>13</v>
      </c>
      <c r="H7" s="104"/>
      <c r="I7" s="105" t="s">
        <v>14</v>
      </c>
      <c r="J7" s="104" t="s">
        <v>15</v>
      </c>
      <c r="K7" s="106" t="s">
        <v>34</v>
      </c>
      <c r="L7" s="103" t="s">
        <v>36</v>
      </c>
    </row>
    <row r="8" spans="1:12" x14ac:dyDescent="0.25">
      <c r="A8" s="65"/>
      <c r="B8" s="20"/>
      <c r="C8" s="20"/>
      <c r="D8" s="21"/>
      <c r="E8" s="22"/>
      <c r="F8" s="22"/>
      <c r="G8" s="68" t="str">
        <f>IF(F8=0,"-",E8/F8)</f>
        <v>-</v>
      </c>
      <c r="H8" s="69"/>
      <c r="I8" s="70" t="str">
        <f>IF(F8=0,"-",((D8/F8)*E8))</f>
        <v>-</v>
      </c>
      <c r="J8" s="71" t="str">
        <f>IF(E8=0,"-",D8/F8)</f>
        <v>-</v>
      </c>
      <c r="K8" s="22"/>
      <c r="L8" s="70" t="str">
        <f>IF(F8=0,"-",(I8+K8))</f>
        <v>-</v>
      </c>
    </row>
    <row r="9" spans="1:12" x14ac:dyDescent="0.25">
      <c r="A9" s="65"/>
      <c r="B9" s="23"/>
      <c r="C9" s="23"/>
      <c r="D9" s="24"/>
      <c r="E9" s="25"/>
      <c r="F9" s="25"/>
      <c r="G9" s="68" t="str">
        <f t="shared" ref="G9:G14" si="0">IF(F9=0,"-",E9/F9)</f>
        <v>-</v>
      </c>
      <c r="H9" s="69"/>
      <c r="I9" s="70" t="str">
        <f t="shared" ref="I9:I14" si="1">IF(F9=0,"-",((D9/F9)*E9))</f>
        <v>-</v>
      </c>
      <c r="J9" s="71" t="str">
        <f t="shared" ref="J9:J14" si="2">IF(E9=0,"-",D9/F9)</f>
        <v>-</v>
      </c>
      <c r="K9" s="22"/>
      <c r="L9" s="70" t="str">
        <f t="shared" ref="L9:L14" si="3">IF(F9=0,"-",(I9+K9))</f>
        <v>-</v>
      </c>
    </row>
    <row r="10" spans="1:12" x14ac:dyDescent="0.25">
      <c r="A10" s="65"/>
      <c r="B10" s="23"/>
      <c r="C10" s="23"/>
      <c r="D10" s="24"/>
      <c r="E10" s="25"/>
      <c r="F10" s="25"/>
      <c r="G10" s="68" t="str">
        <f t="shared" si="0"/>
        <v>-</v>
      </c>
      <c r="H10" s="69"/>
      <c r="I10" s="70" t="str">
        <f t="shared" si="1"/>
        <v>-</v>
      </c>
      <c r="J10" s="71" t="str">
        <f t="shared" si="2"/>
        <v>-</v>
      </c>
      <c r="K10" s="22"/>
      <c r="L10" s="70" t="str">
        <f t="shared" si="3"/>
        <v>-</v>
      </c>
    </row>
    <row r="11" spans="1:12" x14ac:dyDescent="0.25">
      <c r="A11" s="65"/>
      <c r="B11" s="23"/>
      <c r="C11" s="23"/>
      <c r="D11" s="24"/>
      <c r="E11" s="25"/>
      <c r="F11" s="25"/>
      <c r="G11" s="68" t="str">
        <f t="shared" si="0"/>
        <v>-</v>
      </c>
      <c r="H11" s="69"/>
      <c r="I11" s="70" t="str">
        <f t="shared" si="1"/>
        <v>-</v>
      </c>
      <c r="J11" s="71" t="str">
        <f t="shared" si="2"/>
        <v>-</v>
      </c>
      <c r="K11" s="22"/>
      <c r="L11" s="70" t="str">
        <f t="shared" si="3"/>
        <v>-</v>
      </c>
    </row>
    <row r="12" spans="1:12" x14ac:dyDescent="0.25">
      <c r="A12" s="65"/>
      <c r="B12" s="23"/>
      <c r="C12" s="23"/>
      <c r="D12" s="24"/>
      <c r="E12" s="25"/>
      <c r="F12" s="25"/>
      <c r="G12" s="68" t="str">
        <f t="shared" si="0"/>
        <v>-</v>
      </c>
      <c r="H12" s="69"/>
      <c r="I12" s="70" t="str">
        <f t="shared" si="1"/>
        <v>-</v>
      </c>
      <c r="J12" s="71" t="str">
        <f t="shared" si="2"/>
        <v>-</v>
      </c>
      <c r="K12" s="22"/>
      <c r="L12" s="70" t="str">
        <f t="shared" si="3"/>
        <v>-</v>
      </c>
    </row>
    <row r="13" spans="1:12" x14ac:dyDescent="0.25">
      <c r="A13" s="65"/>
      <c r="B13" s="26"/>
      <c r="C13" s="26"/>
      <c r="D13" s="27"/>
      <c r="E13" s="28"/>
      <c r="F13" s="28"/>
      <c r="G13" s="68" t="str">
        <f t="shared" si="0"/>
        <v>-</v>
      </c>
      <c r="H13" s="69"/>
      <c r="I13" s="70" t="str">
        <f t="shared" si="1"/>
        <v>-</v>
      </c>
      <c r="J13" s="71" t="str">
        <f t="shared" si="2"/>
        <v>-</v>
      </c>
      <c r="K13" s="22"/>
      <c r="L13" s="70" t="str">
        <f t="shared" si="3"/>
        <v>-</v>
      </c>
    </row>
    <row r="14" spans="1:12" ht="15.75" thickBot="1" x14ac:dyDescent="0.3">
      <c r="A14" s="65"/>
      <c r="B14" s="26"/>
      <c r="C14" s="26"/>
      <c r="D14" s="27"/>
      <c r="E14" s="28"/>
      <c r="F14" s="28"/>
      <c r="G14" s="68" t="str">
        <f t="shared" si="0"/>
        <v>-</v>
      </c>
      <c r="H14" s="69"/>
      <c r="I14" s="70" t="str">
        <f t="shared" si="1"/>
        <v>-</v>
      </c>
      <c r="J14" s="71" t="str">
        <f t="shared" si="2"/>
        <v>-</v>
      </c>
      <c r="K14" s="22"/>
      <c r="L14" s="70" t="str">
        <f t="shared" si="3"/>
        <v>-</v>
      </c>
    </row>
    <row r="15" spans="1:12" ht="15.75" thickTop="1" x14ac:dyDescent="0.25">
      <c r="A15" s="65"/>
      <c r="B15" s="72" t="s">
        <v>16</v>
      </c>
      <c r="C15" s="72"/>
      <c r="D15" s="73">
        <f>SUM(D8:D14)</f>
        <v>0</v>
      </c>
      <c r="E15" s="73">
        <f>SUM(E8:E14)</f>
        <v>0</v>
      </c>
      <c r="F15" s="73">
        <f>SUM(F8:F14)</f>
        <v>0</v>
      </c>
      <c r="G15" s="74" t="str">
        <f>IF(F15=0,"-",E15/F15)</f>
        <v>-</v>
      </c>
      <c r="H15" s="75"/>
      <c r="I15" s="76">
        <f>SUM(I8:I14)</f>
        <v>0</v>
      </c>
      <c r="J15" s="77" t="str">
        <f>IF(E15=0,"-",D15/F15)</f>
        <v>-</v>
      </c>
      <c r="K15" s="73">
        <f>SUM(K8:K14)</f>
        <v>0</v>
      </c>
      <c r="L15" s="76">
        <f>SUM(L8:L14)</f>
        <v>0</v>
      </c>
    </row>
    <row r="16" spans="1:12" x14ac:dyDescent="0.25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</row>
    <row r="17" spans="1:12" x14ac:dyDescent="0.25">
      <c r="A17" s="65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</row>
    <row r="18" spans="1:12" x14ac:dyDescent="0.25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</row>
    <row r="19" spans="1:12" x14ac:dyDescent="0.25">
      <c r="A19" s="65"/>
      <c r="B19" s="86" t="s">
        <v>27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</row>
    <row r="20" spans="1:12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</row>
    <row r="21" spans="1:12" ht="18" x14ac:dyDescent="0.25">
      <c r="A21" s="65"/>
      <c r="B21" s="87" t="s">
        <v>0</v>
      </c>
      <c r="C21" s="65"/>
      <c r="D21" s="65"/>
      <c r="E21" s="65"/>
      <c r="F21" s="65"/>
      <c r="G21" s="65"/>
      <c r="H21" s="65"/>
      <c r="I21" s="65"/>
      <c r="J21" s="65"/>
      <c r="K21" s="65"/>
      <c r="L21" s="65"/>
    </row>
    <row r="22" spans="1:12" ht="15.75" thickBot="1" x14ac:dyDescent="0.3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</row>
    <row r="23" spans="1:12" ht="14.45" customHeight="1" x14ac:dyDescent="0.25">
      <c r="A23" s="65"/>
      <c r="B23" s="187" t="s">
        <v>18</v>
      </c>
      <c r="C23" s="189" t="s">
        <v>19</v>
      </c>
      <c r="D23" s="189"/>
      <c r="E23" s="189"/>
      <c r="F23" s="189" t="s">
        <v>20</v>
      </c>
      <c r="G23" s="189"/>
      <c r="H23" s="189"/>
      <c r="I23" s="189"/>
      <c r="J23" s="189"/>
      <c r="K23" s="189"/>
      <c r="L23" s="190" t="s">
        <v>21</v>
      </c>
    </row>
    <row r="24" spans="1:12" x14ac:dyDescent="0.25">
      <c r="A24" s="65"/>
      <c r="B24" s="188"/>
      <c r="C24" s="41" t="s">
        <v>22</v>
      </c>
      <c r="D24" s="41" t="s">
        <v>23</v>
      </c>
      <c r="E24" s="42" t="s">
        <v>24</v>
      </c>
      <c r="F24" s="41" t="s">
        <v>22</v>
      </c>
      <c r="G24" s="41" t="s">
        <v>23</v>
      </c>
      <c r="H24" s="42" t="s">
        <v>24</v>
      </c>
      <c r="I24" s="41" t="s">
        <v>22</v>
      </c>
      <c r="J24" s="41" t="s">
        <v>23</v>
      </c>
      <c r="K24" s="42" t="s">
        <v>24</v>
      </c>
      <c r="L24" s="191"/>
    </row>
    <row r="25" spans="1:12" x14ac:dyDescent="0.25">
      <c r="A25" s="65"/>
      <c r="B25" s="40"/>
      <c r="C25" s="51"/>
      <c r="D25" s="51"/>
      <c r="E25" s="42"/>
      <c r="F25" s="41"/>
      <c r="G25" s="51"/>
      <c r="H25" s="42"/>
      <c r="I25" s="41"/>
      <c r="J25" s="51"/>
      <c r="K25" s="42"/>
      <c r="L25" s="43"/>
    </row>
    <row r="26" spans="1:12" x14ac:dyDescent="0.25">
      <c r="A26" s="65"/>
      <c r="B26" s="40"/>
      <c r="C26" s="41"/>
      <c r="D26" s="51"/>
      <c r="E26" s="42"/>
      <c r="F26" s="41"/>
      <c r="G26" s="51"/>
      <c r="H26" s="42"/>
      <c r="I26" s="41"/>
      <c r="J26" s="51"/>
      <c r="K26" s="42"/>
      <c r="L26" s="43"/>
    </row>
    <row r="27" spans="1:12" x14ac:dyDescent="0.25">
      <c r="A27" s="65"/>
      <c r="B27" s="40"/>
      <c r="C27" s="41"/>
      <c r="D27" s="51"/>
      <c r="E27" s="42"/>
      <c r="F27" s="41"/>
      <c r="G27" s="51"/>
      <c r="H27" s="42"/>
      <c r="I27" s="41"/>
      <c r="J27" s="51"/>
      <c r="K27" s="42"/>
      <c r="L27" s="43"/>
    </row>
    <row r="28" spans="1:12" x14ac:dyDescent="0.25">
      <c r="A28" s="65"/>
      <c r="B28" s="40"/>
      <c r="C28" s="41"/>
      <c r="D28" s="51"/>
      <c r="E28" s="42"/>
      <c r="F28" s="41"/>
      <c r="G28" s="51"/>
      <c r="H28" s="42"/>
      <c r="I28" s="41"/>
      <c r="J28" s="51"/>
      <c r="K28" s="42"/>
      <c r="L28" s="43"/>
    </row>
    <row r="29" spans="1:12" x14ac:dyDescent="0.25">
      <c r="A29" s="65"/>
      <c r="B29" s="40"/>
      <c r="C29" s="41"/>
      <c r="D29" s="51"/>
      <c r="E29" s="42"/>
      <c r="F29" s="41"/>
      <c r="G29" s="51"/>
      <c r="H29" s="42"/>
      <c r="I29" s="41"/>
      <c r="J29" s="51"/>
      <c r="K29" s="42"/>
      <c r="L29" s="43"/>
    </row>
    <row r="30" spans="1:12" x14ac:dyDescent="0.25">
      <c r="A30" s="65"/>
      <c r="B30" s="40"/>
      <c r="C30" s="41"/>
      <c r="D30" s="51"/>
      <c r="E30" s="42"/>
      <c r="F30" s="41"/>
      <c r="G30" s="51"/>
      <c r="H30" s="42"/>
      <c r="I30" s="41"/>
      <c r="J30" s="51"/>
      <c r="K30" s="42"/>
      <c r="L30" s="43"/>
    </row>
    <row r="31" spans="1:12" x14ac:dyDescent="0.25">
      <c r="A31" s="65"/>
      <c r="B31" s="40"/>
      <c r="C31" s="41"/>
      <c r="D31" s="51"/>
      <c r="E31" s="42"/>
      <c r="F31" s="41"/>
      <c r="G31" s="51"/>
      <c r="H31" s="42"/>
      <c r="I31" s="41"/>
      <c r="J31" s="51"/>
      <c r="K31" s="42"/>
      <c r="L31" s="43"/>
    </row>
    <row r="32" spans="1:12" x14ac:dyDescent="0.25">
      <c r="A32" s="65"/>
      <c r="B32" s="44"/>
      <c r="C32" s="45"/>
      <c r="D32" s="52"/>
      <c r="E32" s="46"/>
      <c r="F32" s="45"/>
      <c r="G32" s="52"/>
      <c r="H32" s="46"/>
      <c r="I32" s="45"/>
      <c r="J32" s="52"/>
      <c r="K32" s="46"/>
      <c r="L32" s="47"/>
    </row>
    <row r="33" spans="1:12" ht="15.75" thickBot="1" x14ac:dyDescent="0.3">
      <c r="A33" s="65"/>
      <c r="B33" s="78"/>
      <c r="C33" s="79" t="s">
        <v>25</v>
      </c>
      <c r="D33" s="107">
        <f>SUM(D25:D32)</f>
        <v>0</v>
      </c>
      <c r="E33" s="79"/>
      <c r="F33" s="79" t="s">
        <v>25</v>
      </c>
      <c r="G33" s="107">
        <f>SUM(G25:G32)</f>
        <v>0</v>
      </c>
      <c r="H33" s="79"/>
      <c r="I33" s="79" t="s">
        <v>25</v>
      </c>
      <c r="J33" s="107">
        <f>SUM(J25:J32)</f>
        <v>0</v>
      </c>
      <c r="K33" s="79" t="s">
        <v>26</v>
      </c>
      <c r="L33" s="81"/>
    </row>
    <row r="34" spans="1:12" x14ac:dyDescent="0.25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</row>
    <row r="35" spans="1:12" x14ac:dyDescent="0.25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</row>
    <row r="36" spans="1:12" x14ac:dyDescent="0.25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</row>
    <row r="37" spans="1:12" x14ac:dyDescent="0.25">
      <c r="A37" s="65"/>
      <c r="B37" s="65" t="s">
        <v>66</v>
      </c>
      <c r="C37" s="108">
        <f>L15+D33</f>
        <v>0</v>
      </c>
      <c r="D37" s="65"/>
      <c r="E37" s="65"/>
      <c r="F37" s="65"/>
      <c r="G37" s="65"/>
      <c r="H37" s="65"/>
      <c r="I37" s="65"/>
      <c r="J37" s="65"/>
      <c r="K37" s="65"/>
      <c r="L37" s="65"/>
    </row>
    <row r="38" spans="1:12" x14ac:dyDescent="0.25">
      <c r="A38" s="65"/>
      <c r="B38" s="65"/>
      <c r="C38" s="109"/>
      <c r="D38" s="65"/>
      <c r="E38" s="65"/>
      <c r="F38" s="65"/>
      <c r="G38" s="65"/>
      <c r="H38" s="65"/>
      <c r="I38" s="65"/>
      <c r="J38" s="65"/>
      <c r="K38" s="65"/>
      <c r="L38" s="65"/>
    </row>
    <row r="39" spans="1:12" x14ac:dyDescent="0.25">
      <c r="A39" s="65"/>
      <c r="B39" s="86" t="s">
        <v>100</v>
      </c>
      <c r="C39" s="110">
        <f>('récap dépenses'!C10+'récap dépenses'!C11+'récap dépenses'!C12+'récap dépenses'!C13+'récap dépenses'!C14)*20%</f>
        <v>0</v>
      </c>
      <c r="D39" s="65"/>
      <c r="E39" s="65"/>
      <c r="F39" s="65"/>
      <c r="G39" s="65"/>
      <c r="H39" s="65"/>
      <c r="I39" s="65"/>
      <c r="J39" s="65"/>
      <c r="K39" s="65"/>
      <c r="L39" s="65"/>
    </row>
    <row r="40" spans="1:12" x14ac:dyDescent="0.25">
      <c r="A40" s="65"/>
      <c r="B40" s="65" t="s">
        <v>99</v>
      </c>
      <c r="C40" s="65"/>
      <c r="D40" s="65"/>
      <c r="E40" s="65"/>
      <c r="F40" s="65"/>
      <c r="G40" s="65"/>
      <c r="H40" s="65"/>
      <c r="I40" s="65"/>
      <c r="J40" s="65"/>
      <c r="K40" s="65"/>
      <c r="L40" s="65"/>
    </row>
  </sheetData>
  <sheetProtection selectLockedCells="1"/>
  <mergeCells count="5">
    <mergeCell ref="E5:F5"/>
    <mergeCell ref="B23:B24"/>
    <mergeCell ref="C23:E23"/>
    <mergeCell ref="F23:K23"/>
    <mergeCell ref="L23:L2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23"/>
  <sheetViews>
    <sheetView workbookViewId="0">
      <selection activeCell="B8" sqref="B8"/>
    </sheetView>
  </sheetViews>
  <sheetFormatPr baseColWidth="10" defaultRowHeight="15" x14ac:dyDescent="0.25"/>
  <cols>
    <col min="1" max="1" width="11.42578125" customWidth="1"/>
    <col min="2" max="2" width="27.28515625" customWidth="1"/>
    <col min="3" max="3" width="32" customWidth="1"/>
    <col min="4" max="4" width="14.140625" customWidth="1"/>
    <col min="5" max="5" width="19.28515625" customWidth="1"/>
    <col min="6" max="6" width="16.85546875" customWidth="1"/>
    <col min="7" max="7" width="12.28515625" customWidth="1"/>
    <col min="8" max="8" width="14.28515625" customWidth="1"/>
    <col min="9" max="9" width="5.28515625" customWidth="1"/>
    <col min="10" max="10" width="17.7109375" customWidth="1"/>
    <col min="11" max="11" width="17.5703125" customWidth="1"/>
    <col min="12" max="12" width="13.85546875" customWidth="1"/>
    <col min="13" max="13" width="23.140625" customWidth="1"/>
    <col min="14" max="14" width="19.85546875" customWidth="1"/>
    <col min="15" max="15" width="18.85546875" customWidth="1"/>
  </cols>
  <sheetData>
    <row r="1" spans="2:15" x14ac:dyDescent="0.25"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2:15" ht="15.75" thickBot="1" x14ac:dyDescent="0.3"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2:15" ht="19.5" thickBot="1" x14ac:dyDescent="0.3">
      <c r="B3" s="192" t="s">
        <v>63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4"/>
      <c r="O3" s="34"/>
    </row>
    <row r="4" spans="2:15" x14ac:dyDescent="0.25"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35"/>
    </row>
    <row r="5" spans="2:15" x14ac:dyDescent="0.25">
      <c r="B5" s="112" t="s">
        <v>47</v>
      </c>
      <c r="C5" s="113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35"/>
    </row>
    <row r="6" spans="2:15" ht="19.5" x14ac:dyDescent="0.25">
      <c r="B6" s="53" t="s">
        <v>48</v>
      </c>
      <c r="C6" s="54" t="s">
        <v>49</v>
      </c>
      <c r="D6" s="115" t="s">
        <v>50</v>
      </c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35"/>
    </row>
    <row r="7" spans="2:15" x14ac:dyDescent="0.25">
      <c r="B7" s="53" t="s">
        <v>48</v>
      </c>
      <c r="C7" s="54" t="s">
        <v>51</v>
      </c>
      <c r="D7" s="114"/>
      <c r="E7" s="114"/>
      <c r="F7" s="114"/>
      <c r="G7" s="114"/>
      <c r="H7" s="114"/>
      <c r="I7" s="114"/>
      <c r="J7" s="114"/>
      <c r="K7" s="114"/>
      <c r="L7" s="116"/>
      <c r="M7" s="117"/>
      <c r="N7" s="117"/>
      <c r="O7" s="36"/>
    </row>
    <row r="8" spans="2:15" ht="14.45" customHeight="1" x14ac:dyDescent="0.25">
      <c r="B8" s="53" t="s">
        <v>48</v>
      </c>
      <c r="C8" s="54" t="s">
        <v>52</v>
      </c>
      <c r="D8" s="53"/>
      <c r="E8" s="197" t="s">
        <v>53</v>
      </c>
      <c r="F8" s="198"/>
      <c r="G8" s="198"/>
      <c r="H8" s="198"/>
      <c r="I8" s="118"/>
      <c r="J8" s="195" t="s">
        <v>54</v>
      </c>
      <c r="K8" s="195"/>
      <c r="L8" s="196"/>
      <c r="M8" s="65"/>
      <c r="N8" s="65"/>
    </row>
    <row r="9" spans="2:15" ht="49.5" customHeight="1" x14ac:dyDescent="0.25">
      <c r="B9" s="67" t="s">
        <v>55</v>
      </c>
      <c r="C9" s="67" t="s">
        <v>56</v>
      </c>
      <c r="D9" s="119" t="s">
        <v>57</v>
      </c>
      <c r="E9" s="67" t="s">
        <v>58</v>
      </c>
      <c r="F9" s="67" t="s">
        <v>58</v>
      </c>
      <c r="G9" s="67" t="s">
        <v>58</v>
      </c>
      <c r="H9" s="67" t="s">
        <v>58</v>
      </c>
      <c r="I9" s="116"/>
      <c r="J9" s="120" t="s">
        <v>59</v>
      </c>
      <c r="K9" s="120" t="s">
        <v>60</v>
      </c>
      <c r="L9" s="120" t="s">
        <v>61</v>
      </c>
      <c r="M9" s="65"/>
      <c r="N9" s="65"/>
    </row>
    <row r="10" spans="2:15" ht="30" x14ac:dyDescent="0.25">
      <c r="B10" s="121" t="s">
        <v>17</v>
      </c>
      <c r="C10" s="122">
        <f>'2.1'!L31</f>
        <v>0</v>
      </c>
      <c r="D10" s="55"/>
      <c r="E10" s="55"/>
      <c r="F10" s="55"/>
      <c r="G10" s="55"/>
      <c r="H10" s="55"/>
      <c r="I10" s="123"/>
      <c r="J10" s="58"/>
      <c r="K10" s="58"/>
      <c r="L10" s="58"/>
      <c r="M10" s="65"/>
      <c r="N10" s="65"/>
    </row>
    <row r="11" spans="2:15" ht="60" x14ac:dyDescent="0.25">
      <c r="B11" s="121" t="s">
        <v>27</v>
      </c>
      <c r="C11" s="122">
        <f>'2.2'!D15</f>
        <v>0</v>
      </c>
      <c r="D11" s="55"/>
      <c r="E11" s="55"/>
      <c r="F11" s="55"/>
      <c r="G11" s="55"/>
      <c r="H11" s="55"/>
      <c r="I11" s="123"/>
      <c r="J11" s="58"/>
      <c r="K11" s="58"/>
      <c r="L11" s="58"/>
      <c r="M11" s="65"/>
      <c r="N11" s="65"/>
    </row>
    <row r="12" spans="2:15" x14ac:dyDescent="0.25">
      <c r="B12" s="121" t="s">
        <v>29</v>
      </c>
      <c r="C12" s="122">
        <f>'2.3'!C7</f>
        <v>0</v>
      </c>
      <c r="D12" s="56"/>
      <c r="E12" s="56"/>
      <c r="F12" s="56"/>
      <c r="G12" s="56"/>
      <c r="H12" s="56"/>
      <c r="I12" s="123"/>
      <c r="J12" s="58"/>
      <c r="K12" s="58"/>
      <c r="L12" s="58"/>
      <c r="M12" s="65"/>
      <c r="N12" s="65"/>
    </row>
    <row r="13" spans="2:15" ht="30" x14ac:dyDescent="0.25">
      <c r="B13" s="121" t="s">
        <v>37</v>
      </c>
      <c r="C13" s="122">
        <f>'2.4'!D15</f>
        <v>0</v>
      </c>
      <c r="D13" s="57"/>
      <c r="E13" s="57"/>
      <c r="F13" s="57"/>
      <c r="G13" s="57"/>
      <c r="H13" s="57"/>
      <c r="I13" s="123"/>
      <c r="J13" s="58"/>
      <c r="K13" s="58"/>
      <c r="L13" s="58"/>
      <c r="M13" s="65"/>
      <c r="N13" s="65"/>
    </row>
    <row r="14" spans="2:15" x14ac:dyDescent="0.25">
      <c r="B14" s="121" t="s">
        <v>38</v>
      </c>
      <c r="C14" s="122">
        <f>'2.5'!E9</f>
        <v>0</v>
      </c>
      <c r="D14" s="57"/>
      <c r="E14" s="57"/>
      <c r="F14" s="57"/>
      <c r="G14" s="57"/>
      <c r="H14" s="57"/>
      <c r="I14" s="123"/>
      <c r="J14" s="58"/>
      <c r="K14" s="58"/>
      <c r="L14" s="58"/>
      <c r="M14" s="65"/>
      <c r="N14" s="65"/>
    </row>
    <row r="15" spans="2:15" ht="45" x14ac:dyDescent="0.25">
      <c r="B15" s="121" t="s">
        <v>65</v>
      </c>
      <c r="C15" s="122">
        <f>MIN('2.6'!C37,'2.6'!C39)</f>
        <v>0</v>
      </c>
      <c r="D15" s="56"/>
      <c r="E15" s="56"/>
      <c r="F15" s="56"/>
      <c r="G15" s="56"/>
      <c r="H15" s="56"/>
      <c r="I15" s="123"/>
      <c r="J15" s="58"/>
      <c r="K15" s="58"/>
      <c r="L15" s="58"/>
      <c r="M15" s="65"/>
      <c r="N15" s="65"/>
    </row>
    <row r="16" spans="2:15" ht="15.6" customHeight="1" x14ac:dyDescent="0.25">
      <c r="B16" s="124" t="s">
        <v>62</v>
      </c>
      <c r="C16" s="125">
        <f>SUM(C10:C15)</f>
        <v>0</v>
      </c>
      <c r="D16" s="126"/>
      <c r="E16" s="127">
        <f>SUM(E10:E15)</f>
        <v>0</v>
      </c>
      <c r="F16" s="127">
        <f>SUM(F10:F15)</f>
        <v>0</v>
      </c>
      <c r="G16" s="127">
        <f>SUM(G10:G15)</f>
        <v>0</v>
      </c>
      <c r="H16" s="127">
        <f>SUM(H10:H15)</f>
        <v>0</v>
      </c>
      <c r="I16" s="123"/>
      <c r="J16" s="58"/>
      <c r="K16" s="58"/>
      <c r="L16" s="58"/>
      <c r="M16" s="65"/>
      <c r="N16" s="65"/>
    </row>
    <row r="17" spans="2:14" x14ac:dyDescent="0.25"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2:14" x14ac:dyDescent="0.25">
      <c r="B18" s="65"/>
      <c r="C18" s="128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2:14" x14ac:dyDescent="0.25">
      <c r="B19" s="65"/>
      <c r="C19" s="129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2:14" x14ac:dyDescent="0.25">
      <c r="C20" s="38"/>
    </row>
    <row r="23" spans="2:14" x14ac:dyDescent="0.25">
      <c r="C23" s="38"/>
    </row>
  </sheetData>
  <sheetProtection selectLockedCells="1"/>
  <mergeCells count="3">
    <mergeCell ref="B3:N3"/>
    <mergeCell ref="J8:L8"/>
    <mergeCell ref="E8:H8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8"/>
  <sheetViews>
    <sheetView tabSelected="1" topLeftCell="A7" zoomScale="80" zoomScaleNormal="80" workbookViewId="0">
      <selection activeCell="G28" sqref="G28"/>
    </sheetView>
  </sheetViews>
  <sheetFormatPr baseColWidth="10" defaultRowHeight="15" x14ac:dyDescent="0.25"/>
  <cols>
    <col min="1" max="1" width="38" customWidth="1"/>
    <col min="2" max="2" width="29.28515625" customWidth="1"/>
    <col min="4" max="4" width="23.5703125" customWidth="1"/>
    <col min="5" max="5" width="27.5703125" customWidth="1"/>
    <col min="6" max="6" width="32.85546875" customWidth="1"/>
    <col min="7" max="7" width="19.28515625" customWidth="1"/>
    <col min="8" max="8" width="15.28515625" bestFit="1" customWidth="1"/>
    <col min="9" max="9" width="42.28515625" customWidth="1"/>
    <col min="10" max="10" width="14.85546875" customWidth="1"/>
  </cols>
  <sheetData>
    <row r="1" spans="1:14" ht="19.5" thickBot="1" x14ac:dyDescent="0.3">
      <c r="A1" s="192" t="s">
        <v>98</v>
      </c>
      <c r="B1" s="193"/>
      <c r="C1" s="193"/>
      <c r="D1" s="193"/>
      <c r="E1" s="193"/>
      <c r="F1" s="193"/>
      <c r="G1" s="193"/>
      <c r="H1" s="193"/>
      <c r="I1" s="194"/>
      <c r="J1" s="130"/>
      <c r="K1" s="39"/>
      <c r="L1" s="39"/>
      <c r="M1" s="39"/>
      <c r="N1" s="39"/>
    </row>
    <row r="2" spans="1:14" ht="18.75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0"/>
      <c r="K2" s="39"/>
      <c r="L2" s="39"/>
      <c r="M2" s="39"/>
      <c r="N2" s="39"/>
    </row>
    <row r="3" spans="1:14" ht="18" x14ac:dyDescent="0.25">
      <c r="A3" s="202" t="s">
        <v>0</v>
      </c>
      <c r="B3" s="202"/>
      <c r="C3" s="65"/>
      <c r="D3" s="65"/>
      <c r="E3" s="65"/>
      <c r="F3" s="65"/>
      <c r="G3" s="65"/>
      <c r="H3" s="65"/>
      <c r="I3" s="65"/>
      <c r="J3" s="65"/>
    </row>
    <row r="4" spans="1:14" ht="18" x14ac:dyDescent="0.25">
      <c r="A4" s="132"/>
      <c r="B4" s="132"/>
      <c r="C4" s="65"/>
      <c r="D4" s="65"/>
      <c r="E4" s="65"/>
      <c r="F4" s="65"/>
      <c r="G4" s="65"/>
      <c r="H4" s="65"/>
      <c r="I4" s="65"/>
      <c r="J4" s="65"/>
    </row>
    <row r="5" spans="1:14" ht="36.75" customHeight="1" x14ac:dyDescent="0.3">
      <c r="A5" s="203" t="s">
        <v>68</v>
      </c>
      <c r="B5" s="203"/>
      <c r="C5" s="203"/>
      <c r="D5" s="204"/>
      <c r="E5" s="204"/>
      <c r="F5" s="204"/>
      <c r="G5" s="204"/>
      <c r="H5" s="204"/>
      <c r="I5" s="133" t="s">
        <v>85</v>
      </c>
      <c r="J5" s="65"/>
    </row>
    <row r="6" spans="1:14" ht="86.25" x14ac:dyDescent="0.25">
      <c r="A6" s="134" t="s">
        <v>69</v>
      </c>
      <c r="B6" s="134" t="s">
        <v>70</v>
      </c>
      <c r="C6" s="134" t="s">
        <v>71</v>
      </c>
      <c r="D6" s="154" t="s">
        <v>72</v>
      </c>
      <c r="E6" s="154" t="s">
        <v>95</v>
      </c>
      <c r="F6" s="154" t="s">
        <v>88</v>
      </c>
      <c r="G6" s="154" t="s">
        <v>73</v>
      </c>
      <c r="H6" s="154" t="s">
        <v>71</v>
      </c>
      <c r="I6" s="155" t="s">
        <v>86</v>
      </c>
      <c r="J6" s="65"/>
    </row>
    <row r="7" spans="1:14" ht="34.5" x14ac:dyDescent="0.25">
      <c r="A7" s="135"/>
      <c r="B7" s="135"/>
      <c r="C7" s="136"/>
      <c r="D7" s="154" t="s">
        <v>74</v>
      </c>
      <c r="E7" s="154"/>
      <c r="F7" s="156"/>
      <c r="G7" s="137">
        <f>B18*H7</f>
        <v>0</v>
      </c>
      <c r="H7" s="157">
        <v>0.8</v>
      </c>
      <c r="I7" s="155"/>
      <c r="J7" s="65"/>
    </row>
    <row r="8" spans="1:14" ht="34.5" x14ac:dyDescent="0.25">
      <c r="A8" s="121" t="s">
        <v>17</v>
      </c>
      <c r="B8" s="137">
        <f>'récap dépenses'!C10</f>
        <v>0</v>
      </c>
      <c r="C8" s="59"/>
      <c r="D8" s="61" t="s">
        <v>76</v>
      </c>
      <c r="E8" s="158"/>
      <c r="F8" s="159"/>
      <c r="G8" s="137">
        <f>SUM(G9:G11)</f>
        <v>0</v>
      </c>
      <c r="H8" s="159"/>
      <c r="I8" s="160"/>
      <c r="J8" s="138">
        <f>G8+G12+G16</f>
        <v>0</v>
      </c>
    </row>
    <row r="9" spans="1:14" ht="45" x14ac:dyDescent="0.25">
      <c r="A9" s="121" t="s">
        <v>64</v>
      </c>
      <c r="B9" s="137">
        <f>'récap dépenses'!C11</f>
        <v>0</v>
      </c>
      <c r="C9" s="60"/>
      <c r="D9" s="61" t="s">
        <v>92</v>
      </c>
      <c r="E9" s="175"/>
      <c r="F9" s="161"/>
      <c r="G9" s="137" t="str">
        <f>IF(E9=0,"-",(B$18*E9*H9))</f>
        <v>-</v>
      </c>
      <c r="H9" s="139">
        <v>0.42399999999999999</v>
      </c>
      <c r="I9" s="160"/>
      <c r="J9" s="65"/>
    </row>
    <row r="10" spans="1:14" ht="17.25" x14ac:dyDescent="0.25">
      <c r="A10" s="121" t="s">
        <v>29</v>
      </c>
      <c r="B10" s="137">
        <f>'récap dépenses'!C12</f>
        <v>0</v>
      </c>
      <c r="C10" s="60"/>
      <c r="D10" s="61" t="s">
        <v>93</v>
      </c>
      <c r="E10" s="175"/>
      <c r="F10" s="161"/>
      <c r="G10" s="137" t="str">
        <f t="shared" ref="G10:G22" si="0">IF(E10=0,"-",(B$18*E10*H10))</f>
        <v>-</v>
      </c>
      <c r="H10" s="139">
        <v>0.72</v>
      </c>
      <c r="I10" s="160"/>
      <c r="J10" s="65"/>
    </row>
    <row r="11" spans="1:14" ht="30" x14ac:dyDescent="0.25">
      <c r="A11" s="121" t="s">
        <v>37</v>
      </c>
      <c r="B11" s="137">
        <f>'récap dépenses'!C13</f>
        <v>0</v>
      </c>
      <c r="C11" s="61"/>
      <c r="D11" s="61" t="s">
        <v>94</v>
      </c>
      <c r="E11" s="175"/>
      <c r="F11" s="161"/>
      <c r="G11" s="137" t="str">
        <f t="shared" si="0"/>
        <v>-</v>
      </c>
      <c r="H11" s="139">
        <v>0.64</v>
      </c>
      <c r="I11" s="160"/>
      <c r="J11" s="65"/>
    </row>
    <row r="12" spans="1:14" ht="34.5" x14ac:dyDescent="0.25">
      <c r="A12" s="121" t="s">
        <v>38</v>
      </c>
      <c r="B12" s="137">
        <f>'récap dépenses'!C14</f>
        <v>0</v>
      </c>
      <c r="C12" s="61"/>
      <c r="D12" s="61" t="s">
        <v>107</v>
      </c>
      <c r="E12" s="159"/>
      <c r="F12" s="159"/>
      <c r="G12" s="137">
        <f>SUM(G13:G15)</f>
        <v>0</v>
      </c>
      <c r="H12" s="143"/>
      <c r="I12" s="160"/>
      <c r="J12" s="149" t="s">
        <v>103</v>
      </c>
    </row>
    <row r="13" spans="1:14" ht="30" x14ac:dyDescent="0.25">
      <c r="A13" s="121" t="s">
        <v>65</v>
      </c>
      <c r="B13" s="137">
        <f>'récap dépenses'!C15</f>
        <v>0</v>
      </c>
      <c r="C13" s="61"/>
      <c r="D13" s="61" t="s">
        <v>92</v>
      </c>
      <c r="E13" s="140">
        <f>E9</f>
        <v>0</v>
      </c>
      <c r="F13" s="162"/>
      <c r="G13" s="162" t="str">
        <f t="shared" si="0"/>
        <v>-</v>
      </c>
      <c r="H13" s="174"/>
      <c r="I13" s="160"/>
      <c r="J13" s="150" t="e">
        <f>G12+G8+G16+G20+G21+G22</f>
        <v>#VALUE!</v>
      </c>
    </row>
    <row r="14" spans="1:14" ht="17.25" x14ac:dyDescent="0.25">
      <c r="A14" s="121" t="s">
        <v>75</v>
      </c>
      <c r="B14" s="141"/>
      <c r="C14" s="61"/>
      <c r="D14" s="61" t="s">
        <v>93</v>
      </c>
      <c r="E14" s="140">
        <f>E10</f>
        <v>0</v>
      </c>
      <c r="F14" s="162"/>
      <c r="G14" s="162" t="str">
        <f t="shared" si="0"/>
        <v>-</v>
      </c>
      <c r="H14" s="174"/>
      <c r="I14" s="160"/>
      <c r="J14" s="65"/>
    </row>
    <row r="15" spans="1:14" ht="17.25" x14ac:dyDescent="0.3">
      <c r="A15" s="121" t="s">
        <v>75</v>
      </c>
      <c r="B15" s="141"/>
      <c r="C15" s="62"/>
      <c r="D15" s="61" t="s">
        <v>94</v>
      </c>
      <c r="E15" s="140">
        <f>E11</f>
        <v>0</v>
      </c>
      <c r="F15" s="162"/>
      <c r="G15" s="162" t="str">
        <f t="shared" si="0"/>
        <v>-</v>
      </c>
      <c r="H15" s="174"/>
      <c r="I15" s="160"/>
      <c r="J15" s="65"/>
    </row>
    <row r="16" spans="1:14" ht="34.5" x14ac:dyDescent="0.3">
      <c r="A16" s="121" t="s">
        <v>75</v>
      </c>
      <c r="B16" s="142"/>
      <c r="C16" s="63"/>
      <c r="D16" s="61" t="s">
        <v>87</v>
      </c>
      <c r="E16" s="159"/>
      <c r="F16" s="159"/>
      <c r="G16" s="137">
        <f>SUM(G17:G19)</f>
        <v>0</v>
      </c>
      <c r="H16" s="143"/>
      <c r="I16" s="160"/>
      <c r="J16" s="148"/>
    </row>
    <row r="17" spans="1:10" ht="17.25" x14ac:dyDescent="0.3">
      <c r="A17" s="144"/>
      <c r="B17" s="144"/>
      <c r="C17" s="64"/>
      <c r="D17" s="61" t="s">
        <v>104</v>
      </c>
      <c r="E17" s="163"/>
      <c r="F17" s="162"/>
      <c r="G17" s="162" t="str">
        <f t="shared" ref="G17:G19" si="1">IF(E17=0,"-",(B$18*E17*H17))</f>
        <v>-</v>
      </c>
      <c r="H17" s="162"/>
      <c r="I17" s="160"/>
      <c r="J17" s="65"/>
    </row>
    <row r="18" spans="1:10" ht="17.25" x14ac:dyDescent="0.25">
      <c r="A18" s="145" t="s">
        <v>83</v>
      </c>
      <c r="B18" s="146">
        <f>SUM(B8:B16)</f>
        <v>0</v>
      </c>
      <c r="C18" s="59"/>
      <c r="D18" s="61" t="s">
        <v>105</v>
      </c>
      <c r="E18" s="163"/>
      <c r="F18" s="162"/>
      <c r="G18" s="162" t="str">
        <f t="shared" si="1"/>
        <v>-</v>
      </c>
      <c r="H18" s="162"/>
      <c r="I18" s="160"/>
      <c r="J18" s="65"/>
    </row>
    <row r="19" spans="1:10" ht="17.25" x14ac:dyDescent="0.25">
      <c r="A19" s="65"/>
      <c r="B19" s="65"/>
      <c r="C19" s="65"/>
      <c r="D19" s="61" t="s">
        <v>106</v>
      </c>
      <c r="E19" s="61"/>
      <c r="F19" s="162"/>
      <c r="G19" s="162" t="str">
        <f t="shared" si="1"/>
        <v>-</v>
      </c>
      <c r="H19" s="162"/>
      <c r="I19" s="160"/>
      <c r="J19" s="65"/>
    </row>
    <row r="20" spans="1:10" ht="34.5" x14ac:dyDescent="0.25">
      <c r="A20" s="65"/>
      <c r="B20" s="65"/>
      <c r="C20" s="65"/>
      <c r="D20" s="61" t="s">
        <v>77</v>
      </c>
      <c r="E20" s="61"/>
      <c r="F20" s="162"/>
      <c r="G20" s="162" t="str">
        <f t="shared" si="0"/>
        <v>-</v>
      </c>
      <c r="H20" s="162"/>
      <c r="I20" s="160"/>
      <c r="J20" s="65"/>
    </row>
    <row r="21" spans="1:10" ht="17.25" x14ac:dyDescent="0.25">
      <c r="A21" s="65"/>
      <c r="B21" s="65"/>
      <c r="C21" s="65"/>
      <c r="D21" s="61" t="s">
        <v>78</v>
      </c>
      <c r="E21" s="61"/>
      <c r="F21" s="162"/>
      <c r="G21" s="162" t="str">
        <f t="shared" si="0"/>
        <v>-</v>
      </c>
      <c r="H21" s="162"/>
      <c r="I21" s="160"/>
      <c r="J21" s="65"/>
    </row>
    <row r="22" spans="1:10" ht="17.25" x14ac:dyDescent="0.25">
      <c r="A22" s="65"/>
      <c r="B22" s="65"/>
      <c r="C22" s="65"/>
      <c r="D22" s="61" t="s">
        <v>78</v>
      </c>
      <c r="E22" s="61"/>
      <c r="F22" s="162"/>
      <c r="G22" s="162" t="str">
        <f t="shared" si="0"/>
        <v>-</v>
      </c>
      <c r="H22" s="162"/>
      <c r="I22" s="160"/>
      <c r="J22" s="65"/>
    </row>
    <row r="23" spans="1:10" ht="34.5" x14ac:dyDescent="0.25">
      <c r="A23" s="65"/>
      <c r="B23" s="65"/>
      <c r="C23" s="65"/>
      <c r="D23" s="164" t="s">
        <v>79</v>
      </c>
      <c r="E23" s="164"/>
      <c r="F23" s="156"/>
      <c r="G23" s="137">
        <f>H23*B18</f>
        <v>0</v>
      </c>
      <c r="H23" s="157">
        <v>0.2</v>
      </c>
      <c r="I23" s="165"/>
      <c r="J23" s="149" t="s">
        <v>103</v>
      </c>
    </row>
    <row r="24" spans="1:10" ht="39" customHeight="1" x14ac:dyDescent="0.25">
      <c r="A24" s="65"/>
      <c r="B24" s="65"/>
      <c r="C24" s="65"/>
      <c r="D24" s="61" t="s">
        <v>80</v>
      </c>
      <c r="E24" s="61"/>
      <c r="F24" s="166"/>
      <c r="G24" s="160"/>
      <c r="H24" s="167"/>
      <c r="I24" s="168"/>
      <c r="J24" s="150">
        <f>SUM(G24:G27)</f>
        <v>0</v>
      </c>
    </row>
    <row r="25" spans="1:10" ht="17.25" x14ac:dyDescent="0.25">
      <c r="A25" s="65"/>
      <c r="B25" s="65"/>
      <c r="C25" s="65"/>
      <c r="D25" s="61" t="s">
        <v>81</v>
      </c>
      <c r="E25" s="61"/>
      <c r="F25" s="161"/>
      <c r="G25" s="160"/>
      <c r="H25" s="167"/>
      <c r="I25" s="169"/>
      <c r="J25" s="65"/>
    </row>
    <row r="26" spans="1:10" ht="17.25" x14ac:dyDescent="0.25">
      <c r="A26" s="65"/>
      <c r="B26" s="65"/>
      <c r="C26" s="65"/>
      <c r="D26" s="61" t="s">
        <v>96</v>
      </c>
      <c r="E26" s="61"/>
      <c r="F26" s="161"/>
      <c r="G26" s="160"/>
      <c r="H26" s="167"/>
      <c r="I26" s="169"/>
      <c r="J26" s="65"/>
    </row>
    <row r="27" spans="1:10" ht="17.25" x14ac:dyDescent="0.25">
      <c r="A27" s="65"/>
      <c r="B27" s="65"/>
      <c r="C27" s="65"/>
      <c r="D27" s="61" t="s">
        <v>82</v>
      </c>
      <c r="E27" s="61"/>
      <c r="F27" s="161"/>
      <c r="G27" s="160"/>
      <c r="H27" s="167"/>
      <c r="I27" s="161"/>
      <c r="J27" s="65"/>
    </row>
    <row r="28" spans="1:10" ht="17.25" x14ac:dyDescent="0.25">
      <c r="A28" s="65"/>
      <c r="B28" s="65"/>
      <c r="C28" s="65"/>
      <c r="D28" s="170" t="s">
        <v>84</v>
      </c>
      <c r="E28" s="170"/>
      <c r="F28" s="171"/>
      <c r="G28" s="176" t="e">
        <f>G9+G10+G11+G13+G14+G15+G17+G18+G19+G20+G21+G22+G24+G25+G27</f>
        <v>#VALUE!</v>
      </c>
      <c r="H28" s="172">
        <f>H7+H23</f>
        <v>1</v>
      </c>
      <c r="I28" s="173"/>
      <c r="J28" s="65"/>
    </row>
    <row r="29" spans="1:10" ht="17.25" x14ac:dyDescent="0.25">
      <c r="A29" s="65"/>
      <c r="B29" s="65"/>
      <c r="C29" s="65"/>
      <c r="D29" s="151"/>
      <c r="E29" s="151"/>
      <c r="F29" s="152"/>
      <c r="G29" s="150">
        <f>G23+G7</f>
        <v>0</v>
      </c>
      <c r="H29" s="153"/>
      <c r="I29" s="152"/>
      <c r="J29" s="65"/>
    </row>
    <row r="30" spans="1:10" x14ac:dyDescent="0.25">
      <c r="A30" s="65"/>
      <c r="B30" s="65"/>
      <c r="C30" s="65"/>
      <c r="D30" s="65"/>
      <c r="E30" s="65"/>
      <c r="F30" s="65"/>
      <c r="G30" s="65"/>
      <c r="H30" s="65"/>
      <c r="I30" s="65"/>
      <c r="J30" s="65"/>
    </row>
    <row r="31" spans="1:10" x14ac:dyDescent="0.25">
      <c r="A31" s="65"/>
      <c r="B31" s="65"/>
      <c r="C31" s="65"/>
      <c r="D31" s="65"/>
      <c r="E31" s="65"/>
      <c r="F31" s="65"/>
      <c r="G31" s="65"/>
      <c r="H31" s="65"/>
      <c r="I31" s="65"/>
      <c r="J31" s="65"/>
    </row>
    <row r="32" spans="1:10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65"/>
    </row>
    <row r="33" spans="1:10" x14ac:dyDescent="0.25">
      <c r="A33" s="65"/>
      <c r="B33" s="65"/>
      <c r="C33" s="65"/>
      <c r="D33" s="65"/>
      <c r="E33" s="65"/>
      <c r="F33" s="65"/>
      <c r="G33" s="65"/>
      <c r="H33" s="65"/>
      <c r="I33" s="65"/>
      <c r="J33" s="65"/>
    </row>
    <row r="34" spans="1:10" x14ac:dyDescent="0.25">
      <c r="A34" s="65"/>
      <c r="B34" s="65"/>
      <c r="C34" s="65"/>
      <c r="D34" s="65"/>
      <c r="E34" s="65"/>
      <c r="F34" s="65"/>
      <c r="G34" s="65"/>
      <c r="H34" s="65"/>
      <c r="I34" s="65"/>
      <c r="J34" s="65"/>
    </row>
    <row r="35" spans="1:10" x14ac:dyDescent="0.25">
      <c r="A35" s="65"/>
      <c r="B35" s="65"/>
      <c r="C35" s="65"/>
      <c r="D35" s="65"/>
      <c r="E35" s="65"/>
      <c r="F35" s="65"/>
      <c r="G35" s="65"/>
      <c r="H35" s="65"/>
      <c r="I35" s="65"/>
      <c r="J35" s="65"/>
    </row>
    <row r="36" spans="1:10" ht="17.25" x14ac:dyDescent="0.3">
      <c r="A36" s="65"/>
      <c r="B36" s="65"/>
      <c r="C36" s="65"/>
      <c r="D36" s="199" t="s">
        <v>89</v>
      </c>
      <c r="E36" s="200"/>
      <c r="F36" s="201"/>
      <c r="G36" s="66"/>
      <c r="H36" s="66"/>
      <c r="I36" s="65"/>
      <c r="J36" s="65"/>
    </row>
    <row r="37" spans="1:10" ht="17.25" x14ac:dyDescent="0.3">
      <c r="A37" s="65"/>
      <c r="B37" s="65"/>
      <c r="C37" s="65"/>
      <c r="D37" s="66"/>
      <c r="E37" s="66"/>
      <c r="F37" s="66"/>
      <c r="G37" s="66"/>
      <c r="H37" s="66"/>
      <c r="I37" s="65"/>
      <c r="J37" s="65"/>
    </row>
    <row r="38" spans="1:10" ht="17.25" x14ac:dyDescent="0.3">
      <c r="A38" s="65"/>
      <c r="B38" s="65"/>
      <c r="C38" s="65"/>
      <c r="D38" s="199" t="s">
        <v>90</v>
      </c>
      <c r="E38" s="200"/>
      <c r="F38" s="200"/>
      <c r="G38" s="200"/>
      <c r="H38" s="201"/>
      <c r="I38" s="65"/>
      <c r="J38" s="65"/>
    </row>
    <row r="39" spans="1:10" ht="17.25" x14ac:dyDescent="0.3">
      <c r="A39" s="65"/>
      <c r="B39" s="65"/>
      <c r="C39" s="65"/>
      <c r="D39" s="199" t="s">
        <v>91</v>
      </c>
      <c r="E39" s="200"/>
      <c r="F39" s="200"/>
      <c r="G39" s="201"/>
      <c r="H39" s="66"/>
      <c r="I39" s="65"/>
      <c r="J39" s="65"/>
    </row>
    <row r="40" spans="1:10" x14ac:dyDescent="0.25">
      <c r="A40" s="65"/>
      <c r="B40" s="65"/>
      <c r="C40" s="65"/>
      <c r="D40" s="65"/>
      <c r="E40" s="65"/>
      <c r="F40" s="65"/>
      <c r="G40" s="65"/>
      <c r="H40" s="65"/>
      <c r="I40" s="65"/>
      <c r="J40" s="65"/>
    </row>
    <row r="41" spans="1:10" x14ac:dyDescent="0.25">
      <c r="A41" s="65"/>
      <c r="B41" s="65"/>
      <c r="C41" s="65"/>
      <c r="D41" s="65"/>
      <c r="E41" s="65"/>
      <c r="F41" s="65"/>
      <c r="G41" s="65"/>
      <c r="H41" s="65"/>
      <c r="I41" s="65"/>
      <c r="J41" s="65"/>
    </row>
    <row r="42" spans="1:10" x14ac:dyDescent="0.25">
      <c r="A42" s="65"/>
      <c r="B42" s="65"/>
      <c r="C42" s="65"/>
      <c r="D42" s="65"/>
      <c r="E42" s="65"/>
      <c r="F42" s="65"/>
      <c r="G42" s="65"/>
      <c r="H42" s="65"/>
      <c r="I42" s="65"/>
      <c r="J42" s="65"/>
    </row>
    <row r="43" spans="1:10" x14ac:dyDescent="0.25">
      <c r="A43" s="65"/>
      <c r="B43" s="65"/>
      <c r="C43" s="65"/>
      <c r="D43" s="65"/>
      <c r="E43" s="65"/>
      <c r="F43" s="65"/>
      <c r="G43" s="65"/>
      <c r="H43" s="65"/>
      <c r="I43" s="65"/>
      <c r="J43" s="65"/>
    </row>
    <row r="44" spans="1:10" x14ac:dyDescent="0.25">
      <c r="A44" s="65"/>
      <c r="B44" s="65"/>
      <c r="C44" s="65"/>
      <c r="D44" s="65"/>
      <c r="E44" s="65"/>
      <c r="F44" s="65"/>
      <c r="G44" s="65"/>
      <c r="H44" s="65"/>
      <c r="I44" s="65"/>
      <c r="J44" s="65"/>
    </row>
    <row r="45" spans="1:10" x14ac:dyDescent="0.25">
      <c r="A45" s="65"/>
      <c r="B45" s="65"/>
      <c r="C45" s="65"/>
      <c r="D45" s="65"/>
      <c r="E45" s="65"/>
      <c r="F45" s="65"/>
      <c r="G45" s="65"/>
      <c r="H45" s="65"/>
      <c r="I45" s="65"/>
      <c r="J45" s="65"/>
    </row>
    <row r="46" spans="1:10" x14ac:dyDescent="0.25">
      <c r="A46" s="65"/>
      <c r="B46" s="65"/>
      <c r="C46" s="65"/>
      <c r="D46" s="65"/>
      <c r="E46" s="65"/>
      <c r="F46" s="65"/>
      <c r="G46" s="65"/>
      <c r="H46" s="65"/>
      <c r="I46" s="65"/>
      <c r="J46" s="65"/>
    </row>
    <row r="47" spans="1:10" x14ac:dyDescent="0.25">
      <c r="A47" s="65"/>
      <c r="B47" s="65"/>
      <c r="C47" s="65"/>
      <c r="D47" s="65"/>
      <c r="E47" s="65"/>
      <c r="F47" s="65"/>
      <c r="G47" s="65"/>
      <c r="H47" s="65"/>
      <c r="I47" s="65"/>
      <c r="J47" s="65"/>
    </row>
    <row r="48" spans="1:10" x14ac:dyDescent="0.25">
      <c r="A48" s="65"/>
      <c r="B48" s="65"/>
      <c r="C48" s="65"/>
      <c r="D48" s="65"/>
      <c r="E48" s="65"/>
      <c r="F48" s="65"/>
      <c r="G48" s="65"/>
      <c r="H48" s="65"/>
      <c r="I48" s="65"/>
      <c r="J48" s="65"/>
    </row>
  </sheetData>
  <sheetProtection selectLockedCells="1"/>
  <mergeCells count="7">
    <mergeCell ref="D39:G39"/>
    <mergeCell ref="A1:I1"/>
    <mergeCell ref="A3:B3"/>
    <mergeCell ref="A5:C5"/>
    <mergeCell ref="D5:H5"/>
    <mergeCell ref="D36:F36"/>
    <mergeCell ref="D38:H3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opLeftCell="A2" zoomScale="80" zoomScaleNormal="80" workbookViewId="0">
      <selection activeCell="J5" sqref="J5"/>
    </sheetView>
  </sheetViews>
  <sheetFormatPr baseColWidth="10" defaultRowHeight="15" x14ac:dyDescent="0.25"/>
  <cols>
    <col min="1" max="3" width="19.42578125" customWidth="1"/>
    <col min="4" max="4" width="20.28515625" customWidth="1"/>
    <col min="5" max="5" width="19.42578125" customWidth="1"/>
    <col min="6" max="6" width="30.140625" customWidth="1"/>
    <col min="7" max="9" width="19.42578125" customWidth="1"/>
  </cols>
  <sheetData>
    <row r="1" spans="1:10" ht="51.75" x14ac:dyDescent="0.3">
      <c r="A1" s="203" t="s">
        <v>68</v>
      </c>
      <c r="B1" s="203"/>
      <c r="C1" s="203"/>
      <c r="D1" s="204"/>
      <c r="E1" s="204"/>
      <c r="F1" s="204"/>
      <c r="G1" s="204"/>
      <c r="H1" s="204"/>
      <c r="I1" s="133" t="s">
        <v>85</v>
      </c>
      <c r="J1" s="65"/>
    </row>
    <row r="2" spans="1:10" ht="120.75" customHeight="1" x14ac:dyDescent="0.25">
      <c r="A2" s="134" t="s">
        <v>69</v>
      </c>
      <c r="B2" s="134" t="s">
        <v>70</v>
      </c>
      <c r="C2" s="134" t="s">
        <v>71</v>
      </c>
      <c r="D2" s="154" t="s">
        <v>72</v>
      </c>
      <c r="E2" s="154" t="s">
        <v>95</v>
      </c>
      <c r="F2" s="154" t="s">
        <v>88</v>
      </c>
      <c r="G2" s="154" t="s">
        <v>73</v>
      </c>
      <c r="H2" s="154" t="s">
        <v>71</v>
      </c>
      <c r="I2" s="155" t="s">
        <v>86</v>
      </c>
      <c r="J2" s="65"/>
    </row>
    <row r="3" spans="1:10" ht="34.5" x14ac:dyDescent="0.25">
      <c r="A3" s="135"/>
      <c r="B3" s="135"/>
      <c r="C3" s="136"/>
      <c r="D3" s="154" t="s">
        <v>74</v>
      </c>
      <c r="E3" s="154"/>
      <c r="F3" s="156"/>
      <c r="G3" s="137">
        <f>B14*H3</f>
        <v>0</v>
      </c>
      <c r="H3" s="157">
        <v>0.8</v>
      </c>
      <c r="I3" s="155"/>
      <c r="J3" s="65"/>
    </row>
    <row r="4" spans="1:10" ht="45" x14ac:dyDescent="0.25">
      <c r="A4" s="121" t="s">
        <v>17</v>
      </c>
      <c r="B4" s="137" t="str">
        <f>'récap dépenses'!C6</f>
        <v>HT</v>
      </c>
      <c r="C4" s="59"/>
      <c r="D4" s="61" t="s">
        <v>107</v>
      </c>
      <c r="E4" s="163"/>
      <c r="F4" s="163"/>
      <c r="G4" s="137">
        <f>H4*B14</f>
        <v>0</v>
      </c>
      <c r="H4" s="163"/>
      <c r="I4" s="160"/>
      <c r="J4" s="150">
        <f>G3+G9</f>
        <v>0</v>
      </c>
    </row>
    <row r="5" spans="1:10" ht="90" x14ac:dyDescent="0.25">
      <c r="A5" s="121" t="s">
        <v>64</v>
      </c>
      <c r="B5" s="137" t="str">
        <f>'récap dépenses'!C7</f>
        <v>Partiellement HT</v>
      </c>
      <c r="C5" s="60"/>
      <c r="D5" s="61" t="s">
        <v>87</v>
      </c>
      <c r="E5" s="163"/>
      <c r="F5" s="163"/>
      <c r="G5" s="137">
        <f>H5*B14</f>
        <v>0</v>
      </c>
      <c r="H5" s="163"/>
      <c r="I5" s="160"/>
      <c r="J5" s="65"/>
    </row>
    <row r="6" spans="1:10" ht="34.5" x14ac:dyDescent="0.25">
      <c r="A6" s="121" t="s">
        <v>29</v>
      </c>
      <c r="B6" s="137" t="str">
        <f>'récap dépenses'!C8</f>
        <v>TTC</v>
      </c>
      <c r="C6" s="60"/>
      <c r="D6" s="61" t="s">
        <v>77</v>
      </c>
      <c r="E6" s="61"/>
      <c r="F6" s="162"/>
      <c r="G6" s="162" t="str">
        <f>IF(E6=0,"-",(B$18*E6*H6))</f>
        <v>-</v>
      </c>
      <c r="H6" s="162"/>
      <c r="I6" s="160"/>
      <c r="J6" s="65"/>
    </row>
    <row r="7" spans="1:10" ht="60" x14ac:dyDescent="0.25">
      <c r="A7" s="121" t="s">
        <v>37</v>
      </c>
      <c r="B7" s="137" t="str">
        <f>'récap dépenses'!C9</f>
        <v>Montant prévisionnel total</v>
      </c>
      <c r="C7" s="61"/>
      <c r="D7" s="61" t="s">
        <v>78</v>
      </c>
      <c r="E7" s="61"/>
      <c r="F7" s="162"/>
      <c r="G7" s="162" t="str">
        <f>IF(E7=0,"-",(B$18*E7*H7))</f>
        <v>-</v>
      </c>
      <c r="H7" s="162"/>
      <c r="I7" s="160"/>
      <c r="J7" s="65"/>
    </row>
    <row r="8" spans="1:10" ht="30" x14ac:dyDescent="0.25">
      <c r="A8" s="121" t="s">
        <v>38</v>
      </c>
      <c r="B8" s="137">
        <f>'récap dépenses'!C10</f>
        <v>0</v>
      </c>
      <c r="C8" s="61"/>
      <c r="D8" s="61" t="s">
        <v>78</v>
      </c>
      <c r="E8" s="61"/>
      <c r="F8" s="162"/>
      <c r="G8" s="162" t="str">
        <f>IF(E8=0,"-",(B$18*E8*H8))</f>
        <v>-</v>
      </c>
      <c r="H8" s="162"/>
      <c r="I8" s="160"/>
      <c r="J8" s="149" t="s">
        <v>103</v>
      </c>
    </row>
    <row r="9" spans="1:10" ht="75" x14ac:dyDescent="0.25">
      <c r="A9" s="121" t="s">
        <v>65</v>
      </c>
      <c r="B9" s="137">
        <f>'récap dépenses'!C11</f>
        <v>0</v>
      </c>
      <c r="C9" s="61"/>
      <c r="D9" s="164" t="s">
        <v>79</v>
      </c>
      <c r="E9" s="164"/>
      <c r="F9" s="156"/>
      <c r="G9" s="137">
        <f>H9*B14</f>
        <v>0</v>
      </c>
      <c r="H9" s="157">
        <v>0.2</v>
      </c>
      <c r="I9" s="165"/>
      <c r="J9" s="150">
        <f>G10+G11+G12+G13</f>
        <v>0</v>
      </c>
    </row>
    <row r="10" spans="1:10" ht="51.75" x14ac:dyDescent="0.25">
      <c r="A10" s="121" t="s">
        <v>75</v>
      </c>
      <c r="B10" s="141"/>
      <c r="C10" s="61"/>
      <c r="D10" s="61" t="s">
        <v>80</v>
      </c>
      <c r="E10" s="61"/>
      <c r="F10" s="166"/>
      <c r="G10" s="160"/>
      <c r="H10" s="167"/>
      <c r="I10" s="168"/>
      <c r="J10" s="65"/>
    </row>
    <row r="11" spans="1:10" ht="17.25" x14ac:dyDescent="0.3">
      <c r="A11" s="121" t="s">
        <v>75</v>
      </c>
      <c r="B11" s="141"/>
      <c r="C11" s="62"/>
      <c r="D11" s="61" t="s">
        <v>81</v>
      </c>
      <c r="E11" s="61"/>
      <c r="F11" s="161"/>
      <c r="G11" s="160"/>
      <c r="H11" s="167"/>
      <c r="I11" s="169"/>
      <c r="J11" s="65"/>
    </row>
    <row r="12" spans="1:10" ht="17.25" x14ac:dyDescent="0.3">
      <c r="A12" s="121" t="s">
        <v>75</v>
      </c>
      <c r="B12" s="142"/>
      <c r="C12" s="63"/>
      <c r="D12" s="61" t="s">
        <v>96</v>
      </c>
      <c r="E12" s="61"/>
      <c r="F12" s="161"/>
      <c r="G12" s="160"/>
      <c r="H12" s="167"/>
      <c r="I12" s="169"/>
      <c r="J12" s="148"/>
    </row>
    <row r="13" spans="1:10" ht="17.25" x14ac:dyDescent="0.3">
      <c r="A13" s="144"/>
      <c r="B13" s="144"/>
      <c r="C13" s="64"/>
      <c r="D13" s="61" t="s">
        <v>82</v>
      </c>
      <c r="E13" s="61"/>
      <c r="F13" s="161"/>
      <c r="G13" s="160"/>
      <c r="H13" s="167"/>
      <c r="I13" s="161"/>
      <c r="J13" s="65"/>
    </row>
    <row r="14" spans="1:10" ht="34.5" x14ac:dyDescent="0.25">
      <c r="A14" s="145" t="s">
        <v>83</v>
      </c>
      <c r="B14" s="146">
        <f>SUM(B4:B12)</f>
        <v>0</v>
      </c>
      <c r="C14" s="59"/>
      <c r="D14" s="170" t="s">
        <v>84</v>
      </c>
      <c r="E14" s="170"/>
      <c r="F14" s="171"/>
      <c r="G14" s="176" t="e">
        <f>G13+G11+G10+G8+G7+G6+G5+G4</f>
        <v>#VALUE!</v>
      </c>
      <c r="H14" s="172">
        <f>H3+H9</f>
        <v>1</v>
      </c>
      <c r="I14" s="173"/>
      <c r="J14" s="65"/>
    </row>
    <row r="15" spans="1:10" x14ac:dyDescent="0.25">
      <c r="A15" s="65"/>
      <c r="B15" s="65"/>
      <c r="C15" s="65"/>
      <c r="J15" s="65"/>
    </row>
    <row r="16" spans="1:10" x14ac:dyDescent="0.25">
      <c r="A16" s="65"/>
      <c r="B16" s="65"/>
      <c r="C16" s="65"/>
      <c r="J16" s="65"/>
    </row>
    <row r="17" spans="1:10" x14ac:dyDescent="0.25">
      <c r="A17" s="65"/>
      <c r="B17" s="65"/>
      <c r="C17" s="65"/>
      <c r="J17" s="65"/>
    </row>
    <row r="18" spans="1:10" x14ac:dyDescent="0.25">
      <c r="A18" s="65"/>
      <c r="B18" s="65"/>
      <c r="C18" s="65"/>
      <c r="J18" s="65"/>
    </row>
    <row r="19" spans="1:10" x14ac:dyDescent="0.25">
      <c r="A19" s="65"/>
      <c r="B19" s="65"/>
      <c r="C19" s="65"/>
      <c r="J19" s="65"/>
    </row>
    <row r="20" spans="1:10" x14ac:dyDescent="0.25">
      <c r="A20" s="65"/>
      <c r="B20" s="65"/>
      <c r="C20" s="65"/>
      <c r="J20" s="65"/>
    </row>
    <row r="21" spans="1:10" x14ac:dyDescent="0.25">
      <c r="A21" s="65"/>
      <c r="B21" s="65"/>
      <c r="C21" s="65"/>
      <c r="J21" s="65"/>
    </row>
    <row r="22" spans="1:10" x14ac:dyDescent="0.25">
      <c r="A22" s="65"/>
      <c r="B22" s="65"/>
      <c r="C22" s="65"/>
      <c r="J22" s="65"/>
    </row>
    <row r="23" spans="1:10" x14ac:dyDescent="0.25">
      <c r="A23" s="65"/>
      <c r="B23" s="65"/>
      <c r="C23" s="65"/>
      <c r="J23" s="65"/>
    </row>
    <row r="24" spans="1:10" x14ac:dyDescent="0.25">
      <c r="A24" s="65"/>
      <c r="B24" s="65"/>
      <c r="C24" s="65"/>
      <c r="J24" s="65"/>
    </row>
  </sheetData>
  <mergeCells count="2">
    <mergeCell ref="A1:C1"/>
    <mergeCell ref="D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2.1</vt:lpstr>
      <vt:lpstr>2.2</vt:lpstr>
      <vt:lpstr>2.3</vt:lpstr>
      <vt:lpstr>2.4</vt:lpstr>
      <vt:lpstr>2.5</vt:lpstr>
      <vt:lpstr>2.6</vt:lpstr>
      <vt:lpstr>récap dépenses</vt:lpstr>
      <vt:lpstr>récap ressources avec FEADER</vt:lpstr>
      <vt:lpstr>récap ressources SS FEADER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TRULES Coralie</cp:lastModifiedBy>
  <dcterms:created xsi:type="dcterms:W3CDTF">2017-03-07T14:42:16Z</dcterms:created>
  <dcterms:modified xsi:type="dcterms:W3CDTF">2017-04-19T10:48:21Z</dcterms:modified>
</cp:coreProperties>
</file>