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200" windowHeight="8085" tabRatio="836" firstSheet="2" activeTab="3"/>
  </bookViews>
  <sheets>
    <sheet name="1.1 Coûts salariaux " sheetId="1" r:id="rId1"/>
    <sheet name="1.2 Frais Int impr diff" sheetId="4" r:id="rId2"/>
    <sheet name="1.3 Coûts ind chef file" sheetId="3" r:id="rId3"/>
    <sheet name="1.4 Prestas externes" sheetId="13" r:id="rId4"/>
    <sheet name="1.5 Frais de fctmt de la coopé" sheetId="2" r:id="rId5"/>
    <sheet name="1.6 Invest mat liés au proj" sheetId="14" r:id="rId6"/>
    <sheet name="récap dépenses" sheetId="7" r:id="rId7"/>
    <sheet name="récap ressources" sheetId="9" r:id="rId8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3" l="1"/>
  <c r="I17" i="9" l="1"/>
  <c r="C13" i="7" l="1"/>
  <c r="A38" i="14" l="1"/>
  <c r="F16" i="7" l="1"/>
  <c r="J31" i="13"/>
  <c r="G31" i="13"/>
  <c r="D34" i="2"/>
  <c r="G34" i="2"/>
  <c r="J34" i="2"/>
  <c r="D66" i="2"/>
  <c r="G66" i="2"/>
  <c r="J66" i="2"/>
  <c r="C33" i="14" l="1"/>
  <c r="C15" i="7" s="1"/>
  <c r="C31" i="4" l="1"/>
  <c r="C11" i="7" s="1"/>
  <c r="I33" i="14"/>
  <c r="F33" i="14"/>
  <c r="B10" i="9" l="1"/>
  <c r="E11" i="7"/>
  <c r="G97" i="2"/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G10" i="1" l="1"/>
  <c r="I10" i="1"/>
  <c r="J10" i="1"/>
  <c r="G11" i="1"/>
  <c r="I11" i="1"/>
  <c r="J11" i="1"/>
  <c r="G12" i="1"/>
  <c r="I12" i="1"/>
  <c r="J12" i="1"/>
  <c r="G13" i="1"/>
  <c r="I13" i="1"/>
  <c r="J13" i="1"/>
  <c r="G14" i="1"/>
  <c r="I14" i="1"/>
  <c r="J14" i="1"/>
  <c r="G15" i="1"/>
  <c r="I15" i="1"/>
  <c r="J15" i="1"/>
  <c r="G16" i="1"/>
  <c r="I16" i="1"/>
  <c r="J16" i="1"/>
  <c r="G17" i="1"/>
  <c r="I17" i="1"/>
  <c r="J17" i="1"/>
  <c r="G18" i="1"/>
  <c r="I18" i="1"/>
  <c r="J18" i="1"/>
  <c r="G19" i="1"/>
  <c r="I19" i="1"/>
  <c r="J19" i="1"/>
  <c r="G20" i="1"/>
  <c r="I20" i="1"/>
  <c r="J20" i="1"/>
  <c r="G21" i="1"/>
  <c r="I21" i="1"/>
  <c r="J21" i="1"/>
  <c r="G22" i="1"/>
  <c r="I22" i="1"/>
  <c r="J22" i="1"/>
  <c r="G23" i="1"/>
  <c r="I23" i="1"/>
  <c r="J23" i="1"/>
  <c r="G24" i="1"/>
  <c r="I24" i="1"/>
  <c r="J24" i="1"/>
  <c r="G25" i="1"/>
  <c r="I25" i="1"/>
  <c r="J25" i="1"/>
  <c r="G26" i="1"/>
  <c r="I26" i="1"/>
  <c r="J26" i="1"/>
  <c r="J7" i="1" l="1"/>
  <c r="J8" i="1"/>
  <c r="J9" i="1"/>
  <c r="J27" i="1"/>
  <c r="J28" i="1"/>
  <c r="J29" i="1"/>
  <c r="J30" i="1"/>
  <c r="I7" i="1"/>
  <c r="K7" i="1" s="1"/>
  <c r="I8" i="1"/>
  <c r="I9" i="1"/>
  <c r="I27" i="1"/>
  <c r="I28" i="1"/>
  <c r="I29" i="1"/>
  <c r="I30" i="1"/>
  <c r="G20" i="9" l="1"/>
  <c r="I6" i="1" l="1"/>
  <c r="K6" i="1" l="1"/>
  <c r="K31" i="1" s="1"/>
  <c r="C5" i="3"/>
  <c r="I16" i="7"/>
  <c r="H16" i="7"/>
  <c r="G16" i="7"/>
  <c r="G7" i="1"/>
  <c r="G8" i="1"/>
  <c r="G9" i="1"/>
  <c r="G27" i="1"/>
  <c r="G28" i="1"/>
  <c r="G29" i="1"/>
  <c r="G30" i="1"/>
  <c r="J97" i="2"/>
  <c r="D97" i="2"/>
  <c r="F31" i="1"/>
  <c r="E31" i="1"/>
  <c r="D31" i="1"/>
  <c r="J6" i="1"/>
  <c r="G6" i="1"/>
  <c r="E99" i="2" l="1"/>
  <c r="C14" i="7" s="1"/>
  <c r="E14" i="7" s="1"/>
  <c r="G31" i="1"/>
  <c r="J31" i="1"/>
  <c r="I31" i="1"/>
  <c r="B13" i="9" l="1"/>
  <c r="C10" i="7"/>
  <c r="E10" i="7" s="1"/>
  <c r="C7" i="3"/>
  <c r="C12" i="7" s="1"/>
  <c r="B11" i="9" l="1"/>
  <c r="E12" i="7"/>
  <c r="B9" i="9"/>
  <c r="C16" i="7" l="1"/>
  <c r="C33" i="13" l="1"/>
  <c r="C34" i="13" s="1"/>
  <c r="C35" i="13" s="1"/>
  <c r="E13" i="7" s="1"/>
  <c r="B35" i="14"/>
  <c r="B36" i="14" s="1"/>
  <c r="B37" i="14" s="1"/>
  <c r="E15" i="7" s="1"/>
  <c r="B14" i="9" s="1"/>
  <c r="E16" i="7" l="1"/>
  <c r="B12" i="9"/>
  <c r="B18" i="9" l="1"/>
  <c r="C12" i="9" s="1"/>
  <c r="F8" i="9" l="1"/>
  <c r="C11" i="9"/>
  <c r="C13" i="9"/>
  <c r="C10" i="9"/>
  <c r="C9" i="9"/>
  <c r="C14" i="9"/>
  <c r="F15" i="9"/>
  <c r="F20" i="9" l="1"/>
</calcChain>
</file>

<file path=xl/comments1.xml><?xml version="1.0" encoding="utf-8"?>
<comments xmlns="http://schemas.openxmlformats.org/spreadsheetml/2006/main">
  <authors>
    <author>t-veillon</author>
  </authors>
  <commentList>
    <comment ref="F6" author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<sst xmlns="http://schemas.openxmlformats.org/spreadsheetml/2006/main" count="209" uniqueCount="121">
  <si>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</si>
  <si>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</si>
  <si>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</si>
  <si>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r>
      <t xml:space="preserve">Salaires annuels
bruts chargés </t>
    </r>
    <r>
      <rPr>
        <i/>
        <sz val="9"/>
        <rFont val="Arial"/>
        <family val="2"/>
      </rPr>
      <t>(à multiplier par le nombre d'année pour les projets pluriannuels)</t>
    </r>
  </si>
  <si>
    <t xml:space="preserve">Activité liée
à l'opération (temps de travail sur l'opération) </t>
  </si>
  <si>
    <t>Activité
totale (temps de travail sur la période)</t>
  </si>
  <si>
    <t>Part de l'activité
liée à l'opération</t>
  </si>
  <si>
    <t xml:space="preserve">Unité (heure ou jour) </t>
  </si>
  <si>
    <t>Coût unitaire</t>
  </si>
  <si>
    <t>(saisir une ligne par personne)</t>
  </si>
  <si>
    <t>(1)</t>
  </si>
  <si>
    <t>(2)</t>
  </si>
  <si>
    <t>(3)</t>
  </si>
  <si>
    <t>(4)=(2)/(3)</t>
  </si>
  <si>
    <t>(5)=(1x3)/(2)</t>
  </si>
  <si>
    <t>(6)=(1)/(3)</t>
  </si>
  <si>
    <t>Total pour l'opération</t>
  </si>
  <si>
    <t>objet de la prestation</t>
  </si>
  <si>
    <t>devis choisi par le bénéficiaire</t>
  </si>
  <si>
    <t>devis non retenus par le bénéficiaire (coût raisonnable)</t>
  </si>
  <si>
    <t>cadre réservé à l'administration</t>
  </si>
  <si>
    <t>n° Devis</t>
  </si>
  <si>
    <t>Montant devis (HT ou TTC)</t>
  </si>
  <si>
    <t>fournisseurs devis</t>
  </si>
  <si>
    <t>total</t>
  </si>
  <si>
    <t>montant total</t>
  </si>
  <si>
    <t xml:space="preserve"> </t>
  </si>
  <si>
    <t>Coûts salariaux</t>
  </si>
  <si>
    <t>Forfait coûts indirects</t>
  </si>
  <si>
    <t>frais salariaux liés à l'opération</t>
  </si>
  <si>
    <t>(8)=(5)+(7)</t>
  </si>
  <si>
    <t>Le montant des dépenses est-il déclaré :</t>
  </si>
  <si>
    <t>o</t>
  </si>
  <si>
    <t>HT</t>
  </si>
  <si>
    <t>Partiellement HT</t>
  </si>
  <si>
    <t>TTC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</si>
  <si>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</si>
  <si>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</si>
  <si>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</si>
  <si>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</si>
  <si>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 xml:space="preserve">Année
.. .. .. 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</si>
  <si>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</si>
  <si>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</si>
  <si>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</si>
  <si>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</si>
  <si>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</si>
  <si>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</si>
  <si>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</si>
  <si>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</si>
  <si>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</si>
  <si>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</si>
  <si>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</si>
  <si>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</si>
  <si>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Financement Région</t>
  </si>
  <si>
    <t>FINANCEMENTS PRIVES</t>
  </si>
  <si>
    <t>Financement privé (à préciser : emprunt...)</t>
  </si>
  <si>
    <t>Autofinancement</t>
  </si>
  <si>
    <t>Apports en nature</t>
  </si>
  <si>
    <t>Total des ressources</t>
  </si>
  <si>
    <t xml:space="preserve">A renseigner par le service instructeur </t>
  </si>
  <si>
    <t>Montants retenus</t>
  </si>
  <si>
    <t>Financement Département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</si>
  <si>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</si>
  <si>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</si>
  <si>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</si>
  <si>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</si>
  <si>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Recettes générées</t>
  </si>
  <si>
    <t>TOTAL
eligible</t>
  </si>
  <si>
    <t xml:space="preserve">Tableau récapitulatif des ressources prévisionnelles de l'opération </t>
  </si>
  <si>
    <t>Autre (précisez)</t>
  </si>
  <si>
    <t>1.1 Coûts salariaux</t>
  </si>
  <si>
    <t xml:space="preserve">1.1 Coûts salariaux </t>
  </si>
  <si>
    <t>1.1 Coûts salariaux de l'ensemble des partenaires</t>
  </si>
  <si>
    <t>1.2 Frais d'impression et de diffusion des documents réalisés en interne</t>
  </si>
  <si>
    <t>1.3 Coûts indirects du chef de file du GO (forfait de 15 % de ses propres coûts salariaux)</t>
  </si>
  <si>
    <t>1.4 Prestations externes</t>
  </si>
  <si>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bleue </t>
    </r>
    <r>
      <rPr>
        <u/>
        <sz val="10"/>
        <rFont val="Arial"/>
        <family val="2"/>
      </rPr>
      <t>ont une formule automatisée</t>
    </r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</si>
  <si>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bleue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</si>
  <si>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jour</t>
  </si>
  <si>
    <t>Cadre réservé à l'administration</t>
  </si>
  <si>
    <t>*  Fournir une attestation avec les éléments de calcul du montant total de la dépense (le paiement se fera à partir de factures qui devront mentionner l’opération pour laquelle la commande a été passée, par exemple : 50 rames de papier blanc A4 commandées pour l’opération de démonstration intitulée « XXX ») en effet, il faudra veiller à rattacher la dépense au projet au niveau comptable</t>
  </si>
  <si>
    <t>Montantde la dépense HT</t>
  </si>
  <si>
    <t>Objet de la prestation</t>
  </si>
  <si>
    <t>Total</t>
  </si>
  <si>
    <t>15% des coûts éligibles</t>
  </si>
  <si>
    <t>1.5.1 Coûts de location de salle</t>
  </si>
  <si>
    <t>Pour les frais réalisés en interne, voire onglet 1.2 Frais d'impression et de diffusion des documents réalisés en interne</t>
  </si>
  <si>
    <t>Pour les frais réalisés en EXTERNE voire onglet 1.5, paragraphe 1.5.2 Frais d'impression et de diffusion des documents réalisés en externe</t>
  </si>
  <si>
    <t>Total coût éligibles</t>
  </si>
  <si>
    <t>1.6 Investissements matériels directement liés au projet</t>
  </si>
  <si>
    <t>Matériel(s)</t>
  </si>
  <si>
    <t>Deux devis sont nécessaires à partir d'un coût de 2 000 €HT et 3 devis à partir de 90 000 €HT</t>
  </si>
  <si>
    <t xml:space="preserve">1.5.2 Frais d'impression et de diffusion des documents, données, informations (…) réalisés en EXTERNE </t>
  </si>
  <si>
    <t>1.5 Frais de fonctionnement de la coopération (hors frais de mission)</t>
  </si>
  <si>
    <t>1.5  Frais de fonctionnement de la coopération (hors frais de mission)</t>
  </si>
  <si>
    <t>1.6 Investissements matériels directement liés au projet (maximum 15% des coûts éligibles)</t>
  </si>
  <si>
    <t>Hors coûts salariaux et frais internes</t>
  </si>
  <si>
    <t>Dans la limite de 15 % maximum des coûts éligibles du projet</t>
  </si>
  <si>
    <t>20% des coûts éligibles</t>
  </si>
  <si>
    <t xml:space="preserve">1.4 Prestations externes </t>
  </si>
  <si>
    <t>1.4.1. Etudes et analyses techniques, scientifiques, économiques, environnementales</t>
  </si>
  <si>
    <t>1.5.3 Autres frais  sous réserve de l'éligibilité lors de l'instruction par les services instructeurs</t>
  </si>
  <si>
    <t>Chef de file</t>
  </si>
  <si>
    <r>
      <t xml:space="preserve">La ligne en </t>
    </r>
    <r>
      <rPr>
        <sz val="11"/>
        <color theme="9" tint="-0.249977111117893"/>
        <rFont val="Calibri"/>
        <family val="2"/>
        <scheme val="minor"/>
      </rPr>
      <t xml:space="preserve">vert </t>
    </r>
    <r>
      <rPr>
        <sz val="11"/>
        <color theme="1"/>
        <rFont val="Calibri"/>
        <family val="2"/>
        <scheme val="minor"/>
      </rPr>
      <t>est réservée au chef de file</t>
    </r>
  </si>
  <si>
    <t xml:space="preserve"> Pour les locations de salles et les frais d'impression et de diffusion des résultats en externe, voir aussi 1.5 frais de focntionnement de la coopération</t>
  </si>
  <si>
    <t>= Si ( cellule &gt; valeur ; valeur ; cellule )</t>
  </si>
  <si>
    <t>Dans la limite de 20 % maximum des coûts éligibles du projet</t>
  </si>
  <si>
    <t>Total frais defonctionnement de la coopération</t>
  </si>
  <si>
    <r>
      <t xml:space="preserve">1.3 Coûts indirects du chef de file du GO (forfait de 15 % </t>
    </r>
    <r>
      <rPr>
        <b/>
        <u/>
        <sz val="11"/>
        <color theme="1"/>
        <rFont val="Calibri"/>
        <family val="2"/>
        <scheme val="minor"/>
      </rPr>
      <t>de ses propres</t>
    </r>
    <r>
      <rPr>
        <b/>
        <sz val="11"/>
        <color theme="1"/>
        <rFont val="Calibri"/>
        <family val="2"/>
        <scheme val="minor"/>
      </rPr>
      <t xml:space="preserve"> coûts salariaux)</t>
    </r>
  </si>
  <si>
    <t>Plafond : 20 % des coûts éligibles</t>
  </si>
  <si>
    <t>Plafond : 15 % des coûts éligibles</t>
  </si>
  <si>
    <t>Règles de l'AAP</t>
  </si>
  <si>
    <t>Dans le cadre des projets impliquant le territoire de plusieurs PDR de Nouvelle-Aquitaine, et dans le respect de l'article 70 du R.(UE) 1303/2013, le service instructeur rattachera le projet, pour en faciliter le suivi, à un seul PDR. 
Les critères permettant de rattacher les projets seront validés par les membres du comité de sélection et portés à la connaissance des bénéficiaires. Quel que soit le cas de rattachement, l'aide publique apportée au projet sera à hauteur de 80%, comme il l'est prévu dans les 3 PDR au titre du TO 16.1 PEI.</t>
  </si>
  <si>
    <t xml:space="preserve">Ventilation prévisionnelle par année </t>
  </si>
  <si>
    <t>Total maximum écrété prestations externes pour études de données</t>
  </si>
  <si>
    <t xml:space="preserve">Investissement maximum écrété  </t>
  </si>
  <si>
    <t>Montant prévisionnel écrété selon  les règles de l'AAP</t>
  </si>
  <si>
    <t>Total des dépenses écrété suivant les règles de l'AAP</t>
  </si>
  <si>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</t>
    </r>
    <r>
      <rPr>
        <b/>
        <u/>
        <sz val="10"/>
        <color theme="9" tint="-0.249977111117893"/>
        <rFont val="Arial"/>
        <family val="2"/>
      </rPr>
      <t xml:space="preserve">verte </t>
    </r>
    <r>
      <rPr>
        <u/>
        <sz val="10"/>
        <rFont val="Arial"/>
        <family val="2"/>
      </rPr>
      <t>seront remplies par les services instructeurs</t>
    </r>
  </si>
  <si>
    <t>Vérification</t>
  </si>
  <si>
    <t>Fonds européen FEADER rattaché au PDR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</si>
</sst>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  <numFmt numFmtId="167" formatCode="0.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color theme="9" tint="-0.249977111117893"/>
      <name val="Arial"/>
      <family val="2"/>
    </font>
    <font>
      <sz val="11"/>
      <color theme="9" tint="-0.249977111117893"/>
      <name val="Calibri"/>
      <family val="2"/>
      <scheme val="minor"/>
    </font>
    <font>
      <sz val="11"/>
      <color rgb="FF333333"/>
      <name val="Arial"/>
      <family val="2"/>
    </font>
    <font>
      <b/>
      <u/>
      <sz val="11"/>
      <color theme="1"/>
      <name val="Calibri"/>
      <family val="2"/>
      <scheme val="minor"/>
    </font>
    <font>
      <b/>
      <i/>
      <sz val="11"/>
      <color rgb="FF333399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Down">
        <bgColor theme="9" tint="0.39997558519241921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219">
    <xf numFmtId="0" fontId="0" fillId="0" borderId="0" xfId="0"/>
    <xf numFmtId="0" fontId="3" fillId="0" borderId="1" xfId="2" applyFont="1" applyBorder="1" applyAlignment="1" applyProtection="1">
      <alignment vertical="center"/>
    </xf>
    <xf numFmtId="0" fontId="6" fillId="0" borderId="1" xfId="2" applyFont="1" applyBorder="1" applyAlignment="1" applyProtection="1">
      <alignment vertical="center"/>
    </xf>
    <xf numFmtId="0" fontId="6" fillId="0" borderId="0" xfId="2" applyFont="1" applyBorder="1" applyAlignment="1" applyProtection="1">
      <alignment vertical="center"/>
    </xf>
    <xf numFmtId="0" fontId="6" fillId="0" borderId="0" xfId="2" applyFont="1" applyAlignment="1" applyProtection="1">
      <alignment horizontal="left" vertical="center"/>
    </xf>
    <xf numFmtId="0" fontId="7" fillId="2" borderId="2" xfId="2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0" fontId="8" fillId="2" borderId="3" xfId="2" applyFont="1" applyFill="1" applyBorder="1" applyAlignment="1" applyProtection="1">
      <alignment horizontal="center" vertical="center" wrapText="1"/>
    </xf>
    <xf numFmtId="0" fontId="8" fillId="2" borderId="4" xfId="2" applyFont="1" applyFill="1" applyBorder="1" applyAlignment="1" applyProtection="1">
      <alignment horizontal="center" vertical="center" wrapText="1"/>
    </xf>
    <xf numFmtId="0" fontId="8" fillId="2" borderId="5" xfId="2" applyFont="1" applyFill="1" applyBorder="1" applyAlignment="1" applyProtection="1">
      <alignment horizontal="center" vertical="center" wrapText="1"/>
    </xf>
    <xf numFmtId="0" fontId="8" fillId="2" borderId="6" xfId="2" applyFont="1" applyFill="1" applyBorder="1" applyAlignment="1" applyProtection="1">
      <alignment horizontal="center" vertical="center" wrapText="1"/>
    </xf>
    <xf numFmtId="0" fontId="10" fillId="2" borderId="6" xfId="2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9" fillId="2" borderId="7" xfId="2" applyFont="1" applyFill="1" applyBorder="1" applyAlignment="1" applyProtection="1">
      <alignment horizontal="center" vertical="center" wrapText="1"/>
    </xf>
    <xf numFmtId="0" fontId="8" fillId="2" borderId="7" xfId="2" quotePrefix="1" applyFont="1" applyFill="1" applyBorder="1" applyAlignment="1" applyProtection="1">
      <alignment horizontal="center" vertical="center" wrapText="1"/>
    </xf>
    <xf numFmtId="0" fontId="8" fillId="2" borderId="8" xfId="2" quotePrefix="1" applyFont="1" applyFill="1" applyBorder="1" applyAlignment="1" applyProtection="1">
      <alignment horizontal="center" vertical="center" wrapText="1"/>
    </xf>
    <xf numFmtId="0" fontId="8" fillId="2" borderId="9" xfId="2" quotePrefix="1" applyFont="1" applyFill="1" applyBorder="1" applyAlignment="1" applyProtection="1">
      <alignment horizontal="center" vertical="center" wrapText="1"/>
    </xf>
    <xf numFmtId="0" fontId="8" fillId="2" borderId="10" xfId="2" applyFont="1" applyFill="1" applyBorder="1" applyAlignment="1" applyProtection="1">
      <alignment horizontal="center" vertical="center" wrapText="1"/>
    </xf>
    <xf numFmtId="0" fontId="8" fillId="2" borderId="11" xfId="2" applyFont="1" applyFill="1" applyBorder="1" applyAlignment="1" applyProtection="1">
      <alignment horizontal="center" vertical="center" wrapText="1"/>
    </xf>
    <xf numFmtId="0" fontId="10" fillId="2" borderId="11" xfId="2" applyFont="1" applyFill="1" applyBorder="1" applyAlignment="1" applyProtection="1">
      <alignment horizontal="center" vertical="center" wrapText="1"/>
    </xf>
    <xf numFmtId="0" fontId="2" fillId="0" borderId="16" xfId="2" applyFont="1" applyFill="1" applyBorder="1" applyAlignment="1" applyProtection="1">
      <alignment horizontal="left" vertical="center" wrapText="1" indent="1"/>
      <protection locked="0"/>
    </xf>
    <xf numFmtId="164" fontId="2" fillId="0" borderId="16" xfId="2" applyNumberFormat="1" applyFont="1" applyFill="1" applyBorder="1" applyAlignment="1" applyProtection="1">
      <alignment vertical="center"/>
      <protection locked="0"/>
    </xf>
    <xf numFmtId="43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8" xfId="2" applyFont="1" applyBorder="1" applyAlignment="1" applyProtection="1">
      <alignment horizontal="left" vertical="center"/>
    </xf>
    <xf numFmtId="0" fontId="0" fillId="5" borderId="23" xfId="0" applyFill="1" applyBorder="1"/>
    <xf numFmtId="0" fontId="0" fillId="0" borderId="23" xfId="0" applyBorder="1"/>
    <xf numFmtId="0" fontId="0" fillId="4" borderId="26" xfId="0" applyFill="1" applyBorder="1"/>
    <xf numFmtId="0" fontId="0" fillId="4" borderId="27" xfId="0" applyFill="1" applyBorder="1"/>
    <xf numFmtId="0" fontId="0" fillId="4" borderId="31" xfId="0" applyFill="1" applyBorder="1"/>
    <xf numFmtId="0" fontId="13" fillId="0" borderId="35" xfId="0" applyFont="1" applyBorder="1"/>
    <xf numFmtId="0" fontId="0" fillId="0" borderId="36" xfId="0" applyFont="1" applyBorder="1"/>
    <xf numFmtId="0" fontId="0" fillId="0" borderId="37" xfId="0" applyFont="1" applyBorder="1"/>
    <xf numFmtId="0" fontId="14" fillId="0" borderId="37" xfId="0" applyFont="1" applyBorder="1" applyAlignment="1" applyProtection="1">
      <alignment horizontal="left"/>
    </xf>
    <xf numFmtId="0" fontId="15" fillId="0" borderId="37" xfId="0" applyFont="1" applyBorder="1"/>
    <xf numFmtId="0" fontId="18" fillId="0" borderId="37" xfId="0" applyFont="1" applyBorder="1"/>
    <xf numFmtId="0" fontId="0" fillId="0" borderId="35" xfId="0" applyFont="1" applyBorder="1"/>
    <xf numFmtId="0" fontId="0" fillId="0" borderId="38" xfId="0" applyFont="1" applyBorder="1"/>
    <xf numFmtId="0" fontId="20" fillId="8" borderId="23" xfId="0" applyFont="1" applyFill="1" applyBorder="1" applyAlignment="1" applyProtection="1">
      <alignment horizontal="center" vertical="center" wrapText="1"/>
    </xf>
    <xf numFmtId="0" fontId="21" fillId="8" borderId="23" xfId="0" quotePrefix="1" applyFont="1" applyFill="1" applyBorder="1" applyAlignment="1" applyProtection="1">
      <alignment horizontal="center" vertical="center" wrapText="1"/>
    </xf>
    <xf numFmtId="0" fontId="14" fillId="9" borderId="23" xfId="0" applyFont="1" applyFill="1" applyBorder="1" applyAlignment="1" applyProtection="1">
      <alignment horizontal="center" vertical="center" wrapText="1"/>
    </xf>
    <xf numFmtId="0" fontId="0" fillId="0" borderId="40" xfId="0" applyFont="1" applyBorder="1"/>
    <xf numFmtId="0" fontId="23" fillId="2" borderId="39" xfId="0" applyFont="1" applyFill="1" applyBorder="1" applyAlignment="1">
      <alignment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44" fontId="0" fillId="0" borderId="0" xfId="0" applyNumberFormat="1"/>
    <xf numFmtId="0" fontId="30" fillId="12" borderId="2" xfId="0" applyFont="1" applyFill="1" applyBorder="1" applyAlignment="1">
      <alignment horizontal="center" vertical="center" wrapText="1"/>
    </xf>
    <xf numFmtId="44" fontId="33" fillId="3" borderId="23" xfId="0" applyNumberFormat="1" applyFont="1" applyFill="1" applyBorder="1" applyAlignment="1" applyProtection="1">
      <alignment horizontal="center" vertical="center" wrapText="1"/>
    </xf>
    <xf numFmtId="0" fontId="32" fillId="0" borderId="7" xfId="0" applyFont="1" applyFill="1" applyBorder="1" applyAlignment="1">
      <alignment horizontal="left" vertical="center" wrapText="1"/>
    </xf>
    <xf numFmtId="0" fontId="32" fillId="0" borderId="23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49" fontId="32" fillId="13" borderId="7" xfId="0" applyNumberFormat="1" applyFont="1" applyFill="1" applyBorder="1" applyAlignment="1">
      <alignment horizontal="left" vertical="center" wrapText="1" indent="2"/>
    </xf>
    <xf numFmtId="0" fontId="31" fillId="0" borderId="1" xfId="0" applyFont="1" applyBorder="1" applyAlignment="1"/>
    <xf numFmtId="0" fontId="33" fillId="14" borderId="23" xfId="0" applyFont="1" applyFill="1" applyBorder="1" applyAlignment="1" applyProtection="1">
      <alignment horizontal="center" vertical="center" wrapText="1"/>
    </xf>
    <xf numFmtId="0" fontId="0" fillId="14" borderId="23" xfId="0" applyFill="1" applyBorder="1"/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32" fillId="9" borderId="23" xfId="0" applyFont="1" applyFill="1" applyBorder="1" applyAlignment="1" applyProtection="1">
      <alignment horizontal="center" vertical="center" wrapText="1"/>
    </xf>
    <xf numFmtId="49" fontId="30" fillId="15" borderId="7" xfId="0" applyNumberFormat="1" applyFont="1" applyFill="1" applyBorder="1" applyAlignment="1">
      <alignment horizontal="left" vertical="center" wrapText="1" indent="1"/>
    </xf>
    <xf numFmtId="164" fontId="7" fillId="3" borderId="18" xfId="2" applyNumberFormat="1" applyFont="1" applyFill="1" applyBorder="1" applyAlignment="1" applyProtection="1">
      <alignment vertical="center"/>
      <protection hidden="1"/>
    </xf>
    <xf numFmtId="10" fontId="2" fillId="3" borderId="14" xfId="1" applyNumberFormat="1" applyFont="1" applyFill="1" applyBorder="1" applyAlignment="1" applyProtection="1">
      <alignment horizontal="center" vertical="center" wrapText="1"/>
      <protection hidden="1"/>
    </xf>
    <xf numFmtId="10" fontId="2" fillId="3" borderId="15" xfId="1" applyNumberFormat="1" applyFont="1" applyFill="1" applyBorder="1" applyAlignment="1" applyProtection="1">
      <alignment horizontal="center" vertical="center" wrapText="1"/>
      <protection hidden="1"/>
    </xf>
    <xf numFmtId="7" fontId="7" fillId="3" borderId="12" xfId="3" applyNumberFormat="1" applyFont="1" applyFill="1" applyBorder="1" applyAlignment="1" applyProtection="1">
      <alignment horizontal="right" vertical="center" indent="1"/>
      <protection hidden="1"/>
    </xf>
    <xf numFmtId="166" fontId="2" fillId="3" borderId="12" xfId="3" applyNumberFormat="1" applyFont="1" applyFill="1" applyBorder="1" applyAlignment="1" applyProtection="1">
      <alignment horizontal="left" vertical="center" wrapText="1" indent="1"/>
      <protection hidden="1"/>
    </xf>
    <xf numFmtId="10" fontId="7" fillId="3" borderId="19" xfId="1" applyNumberFormat="1" applyFont="1" applyFill="1" applyBorder="1" applyAlignment="1" applyProtection="1">
      <alignment horizontal="center" vertical="center" wrapText="1"/>
      <protection hidden="1"/>
    </xf>
    <xf numFmtId="10" fontId="7" fillId="3" borderId="20" xfId="1" applyNumberFormat="1" applyFont="1" applyFill="1" applyBorder="1" applyAlignment="1" applyProtection="1">
      <alignment horizontal="center" vertical="center" wrapText="1"/>
      <protection hidden="1"/>
    </xf>
    <xf numFmtId="44" fontId="7" fillId="3" borderId="18" xfId="3" applyNumberFormat="1" applyFont="1" applyFill="1" applyBorder="1" applyAlignment="1" applyProtection="1">
      <alignment vertical="center"/>
      <protection hidden="1"/>
    </xf>
    <xf numFmtId="166" fontId="7" fillId="3" borderId="18" xfId="3" applyNumberFormat="1" applyFont="1" applyFill="1" applyBorder="1" applyAlignment="1" applyProtection="1">
      <alignment horizontal="right" vertical="center" wrapText="1"/>
      <protection hidden="1"/>
    </xf>
    <xf numFmtId="0" fontId="0" fillId="4" borderId="29" xfId="0" applyFill="1" applyBorder="1" applyProtection="1">
      <protection locked="0"/>
    </xf>
    <xf numFmtId="0" fontId="0" fillId="5" borderId="23" xfId="0" applyFill="1" applyBorder="1" applyProtection="1">
      <protection locked="0"/>
    </xf>
    <xf numFmtId="0" fontId="0" fillId="0" borderId="23" xfId="0" applyBorder="1" applyProtection="1">
      <protection locked="0"/>
    </xf>
    <xf numFmtId="0" fontId="0" fillId="4" borderId="24" xfId="0" applyFill="1" applyBorder="1" applyProtection="1">
      <protection locked="0"/>
    </xf>
    <xf numFmtId="0" fontId="0" fillId="4" borderId="30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4" borderId="25" xfId="0" applyFill="1" applyBorder="1" applyProtection="1">
      <protection locked="0"/>
    </xf>
    <xf numFmtId="44" fontId="0" fillId="6" borderId="0" xfId="0" applyNumberFormat="1" applyFill="1" applyProtection="1">
      <protection hidden="1"/>
    </xf>
    <xf numFmtId="44" fontId="0" fillId="5" borderId="23" xfId="0" applyNumberFormat="1" applyFill="1" applyBorder="1" applyProtection="1">
      <protection locked="0"/>
    </xf>
    <xf numFmtId="44" fontId="0" fillId="5" borderId="2" xfId="0" applyNumberFormat="1" applyFill="1" applyBorder="1" applyProtection="1">
      <protection locked="0"/>
    </xf>
    <xf numFmtId="0" fontId="16" fillId="0" borderId="37" xfId="0" applyFont="1" applyBorder="1" applyAlignment="1" applyProtection="1">
      <alignment horizontal="right"/>
      <protection locked="0"/>
    </xf>
    <xf numFmtId="0" fontId="17" fillId="0" borderId="37" xfId="0" applyFont="1" applyBorder="1" applyProtection="1">
      <protection locked="0"/>
    </xf>
    <xf numFmtId="0" fontId="0" fillId="0" borderId="23" xfId="0" applyFont="1" applyBorder="1" applyProtection="1">
      <protection locked="0"/>
    </xf>
    <xf numFmtId="44" fontId="22" fillId="3" borderId="23" xfId="0" applyNumberFormat="1" applyFont="1" applyFill="1" applyBorder="1" applyAlignment="1" applyProtection="1">
      <alignment horizontal="left" vertical="center" wrapText="1"/>
      <protection hidden="1"/>
    </xf>
    <xf numFmtId="44" fontId="0" fillId="3" borderId="23" xfId="0" applyNumberFormat="1" applyFont="1" applyFill="1" applyBorder="1" applyProtection="1">
      <protection hidden="1"/>
    </xf>
    <xf numFmtId="0" fontId="31" fillId="0" borderId="41" xfId="0" applyFont="1" applyBorder="1" applyAlignment="1" applyProtection="1">
      <protection locked="0"/>
    </xf>
    <xf numFmtId="49" fontId="32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7" xfId="0" applyNumberFormat="1" applyFont="1" applyFill="1" applyBorder="1" applyAlignment="1" applyProtection="1">
      <alignment horizontal="left" vertical="center" wrapText="1" indent="2"/>
      <protection locked="0"/>
    </xf>
    <xf numFmtId="2" fontId="30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1" fillId="0" borderId="37" xfId="0" applyFont="1" applyBorder="1" applyProtection="1">
      <protection locked="0"/>
    </xf>
    <xf numFmtId="2" fontId="30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20" fillId="8" borderId="23" xfId="0" applyFont="1" applyFill="1" applyBorder="1" applyAlignment="1" applyProtection="1">
      <alignment horizontal="center" vertical="center" wrapText="1"/>
      <protection locked="0"/>
    </xf>
    <xf numFmtId="44" fontId="32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10" fontId="32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10" fontId="30" fillId="0" borderId="7" xfId="1" applyNumberFormat="1" applyFont="1" applyFill="1" applyBorder="1" applyAlignment="1" applyProtection="1">
      <alignment horizontal="center" vertical="center" wrapText="1"/>
      <protection locked="0"/>
    </xf>
    <xf numFmtId="44" fontId="30" fillId="0" borderId="7" xfId="3" applyNumberFormat="1" applyFont="1" applyFill="1" applyBorder="1" applyAlignment="1" applyProtection="1">
      <alignment horizontal="center" vertical="center" wrapText="1"/>
      <protection locked="0"/>
    </xf>
    <xf numFmtId="44" fontId="22" fillId="0" borderId="23" xfId="0" applyNumberFormat="1" applyFont="1" applyFill="1" applyBorder="1" applyAlignment="1" applyProtection="1">
      <alignment horizontal="left" vertical="center" wrapText="1"/>
      <protection locked="0"/>
    </xf>
    <xf numFmtId="44" fontId="14" fillId="0" borderId="23" xfId="0" applyNumberFormat="1" applyFont="1" applyFill="1" applyBorder="1" applyAlignment="1" applyProtection="1">
      <alignment vertical="center" wrapText="1"/>
      <protection locked="0"/>
    </xf>
    <xf numFmtId="44" fontId="22" fillId="0" borderId="23" xfId="0" applyNumberFormat="1" applyFont="1" applyFill="1" applyBorder="1" applyAlignment="1" applyProtection="1">
      <alignment vertical="center" wrapText="1"/>
      <protection locked="0"/>
    </xf>
    <xf numFmtId="0" fontId="0" fillId="4" borderId="29" xfId="0" applyFill="1" applyBorder="1" applyAlignment="1" applyProtection="1">
      <alignment horizontal="center" wrapText="1"/>
      <protection locked="0"/>
    </xf>
    <xf numFmtId="0" fontId="0" fillId="4" borderId="24" xfId="0" applyFill="1" applyBorder="1" applyAlignment="1" applyProtection="1">
      <alignment horizontal="center" wrapText="1"/>
      <protection locked="0"/>
    </xf>
    <xf numFmtId="0" fontId="30" fillId="12" borderId="23" xfId="0" applyFont="1" applyFill="1" applyBorder="1" applyAlignment="1">
      <alignment horizontal="left" vertical="center" wrapText="1"/>
    </xf>
    <xf numFmtId="0" fontId="32" fillId="12" borderId="23" xfId="0" applyFont="1" applyFill="1" applyBorder="1" applyAlignment="1">
      <alignment horizontal="left" vertical="center" wrapText="1"/>
    </xf>
    <xf numFmtId="9" fontId="30" fillId="12" borderId="23" xfId="0" applyNumberFormat="1" applyFont="1" applyFill="1" applyBorder="1" applyAlignment="1">
      <alignment horizontal="center" vertical="center" wrapText="1"/>
    </xf>
    <xf numFmtId="0" fontId="32" fillId="9" borderId="23" xfId="0" applyFont="1" applyFill="1" applyBorder="1" applyAlignment="1">
      <alignment horizontal="left" vertical="center" wrapText="1"/>
    </xf>
    <xf numFmtId="0" fontId="30" fillId="9" borderId="2" xfId="0" applyFont="1" applyFill="1" applyBorder="1" applyAlignment="1">
      <alignment horizontal="center" vertical="center" wrapText="1"/>
    </xf>
    <xf numFmtId="0" fontId="30" fillId="12" borderId="23" xfId="0" applyFont="1" applyFill="1" applyBorder="1" applyAlignment="1">
      <alignment horizontal="center" vertical="center" wrapText="1"/>
    </xf>
    <xf numFmtId="0" fontId="30" fillId="9" borderId="23" xfId="0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" xfId="3" applyNumberFormat="1" applyFont="1" applyFill="1" applyBorder="1" applyAlignment="1" applyProtection="1">
      <alignment horizontal="center" vertical="center" wrapText="1"/>
      <protection locked="0"/>
    </xf>
    <xf numFmtId="10" fontId="30" fillId="0" borderId="43" xfId="1" applyNumberFormat="1" applyFont="1" applyFill="1" applyBorder="1" applyAlignment="1" applyProtection="1">
      <alignment horizontal="center" vertical="center" wrapText="1"/>
      <protection locked="0"/>
    </xf>
    <xf numFmtId="49" fontId="30" fillId="13" borderId="2" xfId="0" applyNumberFormat="1" applyFont="1" applyFill="1" applyBorder="1" applyAlignment="1">
      <alignment horizontal="left" vertical="center" wrapText="1" indent="1"/>
    </xf>
    <xf numFmtId="10" fontId="30" fillId="0" borderId="23" xfId="1" applyNumberFormat="1" applyFont="1" applyFill="1" applyBorder="1" applyAlignment="1" applyProtection="1">
      <alignment horizontal="center" vertical="center" wrapText="1"/>
      <protection locked="0"/>
    </xf>
    <xf numFmtId="49" fontId="30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3" xfId="3" applyNumberFormat="1" applyFont="1" applyFill="1" applyBorder="1" applyAlignment="1" applyProtection="1">
      <alignment horizontal="center" vertical="center" wrapText="1"/>
      <protection locked="0"/>
    </xf>
    <xf numFmtId="49" fontId="30" fillId="13" borderId="23" xfId="0" applyNumberFormat="1" applyFont="1" applyFill="1" applyBorder="1" applyAlignment="1">
      <alignment horizontal="left" vertical="center" wrapText="1" indent="1"/>
    </xf>
    <xf numFmtId="0" fontId="30" fillId="13" borderId="23" xfId="0" applyFont="1" applyFill="1" applyBorder="1" applyAlignment="1" applyProtection="1">
      <alignment horizontal="left" vertical="center" wrapText="1"/>
      <protection locked="0"/>
    </xf>
    <xf numFmtId="44" fontId="32" fillId="13" borderId="23" xfId="0" applyNumberFormat="1" applyFont="1" applyFill="1" applyBorder="1" applyAlignment="1" applyProtection="1">
      <alignment horizontal="left" vertical="center" wrapText="1" indent="3"/>
      <protection locked="0"/>
    </xf>
    <xf numFmtId="44" fontId="32" fillId="3" borderId="23" xfId="0" applyNumberFormat="1" applyFont="1" applyFill="1" applyBorder="1" applyAlignment="1" applyProtection="1">
      <alignment horizontal="center" vertical="center" wrapText="1"/>
      <protection locked="0"/>
    </xf>
    <xf numFmtId="10" fontId="32" fillId="3" borderId="23" xfId="0" applyNumberFormat="1" applyFont="1" applyFill="1" applyBorder="1" applyAlignment="1" applyProtection="1">
      <alignment horizontal="center" vertical="center" wrapText="1"/>
      <protection locked="0"/>
    </xf>
    <xf numFmtId="49" fontId="32" fillId="13" borderId="23" xfId="0" applyNumberFormat="1" applyFont="1" applyFill="1" applyBorder="1" applyAlignment="1" applyProtection="1">
      <alignment horizontal="left" vertical="center" wrapText="1" indent="3"/>
      <protection locked="0"/>
    </xf>
    <xf numFmtId="0" fontId="20" fillId="0" borderId="0" xfId="0" applyFont="1" applyFill="1" applyBorder="1" applyAlignment="1" applyProtection="1">
      <alignment horizontal="center" vertical="center" wrapText="1"/>
    </xf>
    <xf numFmtId="44" fontId="33" fillId="0" borderId="0" xfId="0" quotePrefix="1" applyNumberFormat="1" applyFont="1" applyFill="1" applyBorder="1" applyAlignment="1" applyProtection="1">
      <alignment horizontal="center" vertical="center" wrapText="1"/>
    </xf>
    <xf numFmtId="44" fontId="0" fillId="6" borderId="26" xfId="0" applyNumberFormat="1" applyFill="1" applyBorder="1" applyProtection="1">
      <protection hidden="1"/>
    </xf>
    <xf numFmtId="0" fontId="34" fillId="0" borderId="0" xfId="0" applyFont="1"/>
    <xf numFmtId="0" fontId="29" fillId="0" borderId="0" xfId="0" applyFont="1" applyAlignment="1">
      <alignment wrapText="1"/>
    </xf>
    <xf numFmtId="0" fontId="0" fillId="4" borderId="23" xfId="0" applyFill="1" applyBorder="1"/>
    <xf numFmtId="0" fontId="28" fillId="4" borderId="29" xfId="0" applyFont="1" applyFill="1" applyBorder="1" applyAlignment="1" applyProtection="1">
      <alignment horizontal="center" wrapText="1"/>
      <protection locked="0"/>
    </xf>
    <xf numFmtId="0" fontId="28" fillId="4" borderId="24" xfId="0" applyFont="1" applyFill="1" applyBorder="1" applyAlignment="1">
      <alignment horizontal="center" wrapText="1"/>
    </xf>
    <xf numFmtId="0" fontId="28" fillId="5" borderId="23" xfId="0" applyFont="1" applyFill="1" applyBorder="1" applyAlignment="1">
      <alignment horizontal="center"/>
    </xf>
    <xf numFmtId="44" fontId="0" fillId="16" borderId="23" xfId="0" applyNumberFormat="1" applyFill="1" applyBorder="1"/>
    <xf numFmtId="1" fontId="0" fillId="5" borderId="2" xfId="0" applyNumberFormat="1" applyFill="1" applyBorder="1" applyProtection="1">
      <protection locked="0"/>
    </xf>
    <xf numFmtId="1" fontId="0" fillId="5" borderId="23" xfId="0" applyNumberFormat="1" applyFill="1" applyBorder="1" applyProtection="1">
      <protection locked="0"/>
    </xf>
    <xf numFmtId="0" fontId="0" fillId="0" borderId="0" xfId="0" applyFont="1"/>
    <xf numFmtId="0" fontId="35" fillId="0" borderId="0" xfId="0" applyFont="1"/>
    <xf numFmtId="0" fontId="0" fillId="4" borderId="44" xfId="0" applyFill="1" applyBorder="1"/>
    <xf numFmtId="44" fontId="28" fillId="6" borderId="23" xfId="0" applyNumberFormat="1" applyFont="1" applyFill="1" applyBorder="1" applyProtection="1">
      <protection hidden="1"/>
    </xf>
    <xf numFmtId="0" fontId="3" fillId="0" borderId="0" xfId="2" applyFont="1" applyBorder="1" applyAlignment="1" applyProtection="1">
      <alignment vertical="center"/>
    </xf>
    <xf numFmtId="0" fontId="20" fillId="0" borderId="23" xfId="0" applyFont="1" applyFill="1" applyBorder="1" applyAlignment="1" applyProtection="1">
      <alignment horizontal="left" vertical="center" wrapText="1"/>
    </xf>
    <xf numFmtId="0" fontId="28" fillId="0" borderId="0" xfId="0" applyFont="1" applyAlignment="1">
      <alignment horizontal="left" vertical="center"/>
    </xf>
    <xf numFmtId="0" fontId="20" fillId="0" borderId="39" xfId="0" applyFont="1" applyFill="1" applyBorder="1" applyAlignment="1" applyProtection="1">
      <alignment horizontal="left" vertical="center" wrapText="1"/>
    </xf>
    <xf numFmtId="44" fontId="11" fillId="11" borderId="0" xfId="0" applyNumberFormat="1" applyFont="1" applyFill="1" applyBorder="1" applyProtection="1">
      <protection hidden="1"/>
    </xf>
    <xf numFmtId="7" fontId="7" fillId="3" borderId="18" xfId="3" applyNumberFormat="1" applyFont="1" applyFill="1" applyBorder="1" applyAlignment="1" applyProtection="1">
      <alignment vertical="center"/>
      <protection hidden="1"/>
    </xf>
    <xf numFmtId="0" fontId="0" fillId="0" borderId="0" xfId="0" applyFill="1" applyBorder="1"/>
    <xf numFmtId="44" fontId="28" fillId="0" borderId="0" xfId="0" applyNumberFormat="1" applyFont="1" applyFill="1" applyBorder="1" applyProtection="1">
      <protection hidden="1"/>
    </xf>
    <xf numFmtId="0" fontId="36" fillId="0" borderId="0" xfId="0" applyFont="1"/>
    <xf numFmtId="44" fontId="0" fillId="10" borderId="23" xfId="0" applyNumberFormat="1" applyFont="1" applyFill="1" applyBorder="1"/>
    <xf numFmtId="0" fontId="16" fillId="0" borderId="42" xfId="0" applyFont="1" applyBorder="1" applyAlignment="1">
      <alignment horizontal="right"/>
    </xf>
    <xf numFmtId="0" fontId="20" fillId="8" borderId="39" xfId="0" applyFont="1" applyFill="1" applyBorder="1" applyAlignment="1" applyProtection="1">
      <alignment horizontal="center" vertical="center" wrapText="1"/>
      <protection locked="0"/>
    </xf>
    <xf numFmtId="0" fontId="14" fillId="9" borderId="46" xfId="0" applyFont="1" applyFill="1" applyBorder="1" applyAlignment="1" applyProtection="1">
      <alignment horizontal="center" vertical="center" wrapText="1"/>
    </xf>
    <xf numFmtId="0" fontId="20" fillId="11" borderId="0" xfId="0" applyFont="1" applyFill="1" applyBorder="1" applyAlignment="1" applyProtection="1">
      <alignment vertical="center" wrapText="1"/>
    </xf>
    <xf numFmtId="0" fontId="0" fillId="0" borderId="47" xfId="0" applyFont="1" applyBorder="1"/>
    <xf numFmtId="0" fontId="0" fillId="0" borderId="43" xfId="0" applyFont="1" applyBorder="1"/>
    <xf numFmtId="44" fontId="33" fillId="18" borderId="7" xfId="0" applyNumberFormat="1" applyFont="1" applyFill="1" applyBorder="1" applyAlignment="1" applyProtection="1">
      <alignment horizontal="center" vertical="center" wrapText="1"/>
    </xf>
    <xf numFmtId="44" fontId="33" fillId="18" borderId="23" xfId="0" applyNumberFormat="1" applyFont="1" applyFill="1" applyBorder="1" applyAlignment="1" applyProtection="1">
      <alignment horizontal="center" vertical="center" wrapText="1"/>
    </xf>
    <xf numFmtId="0" fontId="30" fillId="17" borderId="2" xfId="0" applyFont="1" applyFill="1" applyBorder="1" applyAlignment="1" applyProtection="1">
      <alignment horizontal="center" vertical="center" wrapText="1"/>
    </xf>
    <xf numFmtId="0" fontId="3" fillId="0" borderId="0" xfId="2" applyFont="1" applyBorder="1" applyAlignment="1" applyProtection="1">
      <alignment vertical="center" wrapText="1"/>
    </xf>
    <xf numFmtId="0" fontId="28" fillId="0" borderId="23" xfId="0" applyFont="1" applyBorder="1"/>
    <xf numFmtId="0" fontId="2" fillId="19" borderId="12" xfId="2" applyFont="1" applyFill="1" applyBorder="1" applyAlignment="1" applyProtection="1">
      <alignment horizontal="left" vertical="center" wrapText="1" indent="1"/>
      <protection locked="0"/>
    </xf>
    <xf numFmtId="164" fontId="2" fillId="19" borderId="12" xfId="2" applyNumberFormat="1" applyFont="1" applyFill="1" applyBorder="1" applyAlignment="1" applyProtection="1">
      <alignment vertical="center"/>
      <protection locked="0"/>
    </xf>
    <xf numFmtId="43" fontId="2" fillId="19" borderId="13" xfId="1" applyNumberFormat="1" applyFont="1" applyFill="1" applyBorder="1" applyAlignment="1" applyProtection="1">
      <alignment horizontal="center" vertical="center" wrapText="1"/>
      <protection locked="0"/>
    </xf>
    <xf numFmtId="7" fontId="0" fillId="6" borderId="0" xfId="0" applyNumberFormat="1" applyFill="1" applyProtection="1">
      <protection hidden="1"/>
    </xf>
    <xf numFmtId="0" fontId="39" fillId="0" borderId="0" xfId="0" applyFont="1"/>
    <xf numFmtId="2" fontId="0" fillId="11" borderId="0" xfId="0" applyNumberFormat="1" applyFill="1" applyBorder="1"/>
    <xf numFmtId="44" fontId="28" fillId="20" borderId="23" xfId="0" applyNumberFormat="1" applyFont="1" applyFill="1" applyBorder="1"/>
    <xf numFmtId="0" fontId="17" fillId="0" borderId="42" xfId="0" applyFont="1" applyBorder="1" applyProtection="1">
      <protection locked="0"/>
    </xf>
    <xf numFmtId="44" fontId="22" fillId="11" borderId="23" xfId="0" applyNumberFormat="1" applyFont="1" applyFill="1" applyBorder="1" applyAlignment="1" applyProtection="1">
      <alignment horizontal="left" vertical="center" wrapText="1"/>
      <protection hidden="1"/>
    </xf>
    <xf numFmtId="44" fontId="11" fillId="11" borderId="23" xfId="0" applyNumberFormat="1" applyFont="1" applyFill="1" applyBorder="1" applyProtection="1">
      <protection hidden="1"/>
    </xf>
    <xf numFmtId="44" fontId="22" fillId="21" borderId="23" xfId="0" applyNumberFormat="1" applyFont="1" applyFill="1" applyBorder="1" applyAlignment="1" applyProtection="1">
      <alignment horizontal="left" vertical="center" wrapText="1"/>
      <protection hidden="1"/>
    </xf>
    <xf numFmtId="44" fontId="11" fillId="21" borderId="23" xfId="0" applyNumberFormat="1" applyFont="1" applyFill="1" applyBorder="1" applyProtection="1">
      <protection hidden="1"/>
    </xf>
    <xf numFmtId="44" fontId="22" fillId="6" borderId="23" xfId="0" applyNumberFormat="1" applyFont="1" applyFill="1" applyBorder="1" applyAlignment="1" applyProtection="1">
      <alignment horizontal="left" vertical="center" wrapText="1"/>
      <protection hidden="1"/>
    </xf>
    <xf numFmtId="44" fontId="11" fillId="6" borderId="23" xfId="0" applyNumberFormat="1" applyFont="1" applyFill="1" applyBorder="1" applyProtection="1">
      <protection hidden="1"/>
    </xf>
    <xf numFmtId="0" fontId="0" fillId="11" borderId="0" xfId="0" applyFill="1" applyAlignment="1">
      <alignment horizontal="center"/>
    </xf>
    <xf numFmtId="44" fontId="0" fillId="11" borderId="0" xfId="0" applyNumberFormat="1" applyFill="1" applyAlignment="1">
      <alignment horizontal="center"/>
    </xf>
    <xf numFmtId="0" fontId="0" fillId="0" borderId="0" xfId="0" applyBorder="1"/>
    <xf numFmtId="2" fontId="28" fillId="19" borderId="23" xfId="0" applyNumberFormat="1" applyFont="1" applyFill="1" applyBorder="1"/>
    <xf numFmtId="44" fontId="28" fillId="16" borderId="23" xfId="0" applyNumberFormat="1" applyFont="1" applyFill="1" applyBorder="1"/>
    <xf numFmtId="0" fontId="30" fillId="13" borderId="2" xfId="0" applyFont="1" applyFill="1" applyBorder="1" applyAlignment="1" applyProtection="1">
      <alignment vertical="center" wrapText="1"/>
    </xf>
    <xf numFmtId="0" fontId="28" fillId="11" borderId="48" xfId="0" applyFont="1" applyFill="1" applyBorder="1"/>
    <xf numFmtId="0" fontId="32" fillId="0" borderId="46" xfId="0" applyFont="1" applyFill="1" applyBorder="1" applyAlignment="1">
      <alignment horizontal="left" vertical="center" wrapText="1"/>
    </xf>
    <xf numFmtId="44" fontId="30" fillId="3" borderId="49" xfId="0" applyNumberFormat="1" applyFont="1" applyFill="1" applyBorder="1" applyAlignment="1" applyProtection="1">
      <alignment vertical="center" wrapText="1"/>
    </xf>
    <xf numFmtId="0" fontId="0" fillId="0" borderId="41" xfId="0" applyBorder="1"/>
    <xf numFmtId="0" fontId="30" fillId="0" borderId="43" xfId="0" applyFont="1" applyFill="1" applyBorder="1" applyAlignment="1" applyProtection="1">
      <alignment vertical="center" wrapText="1"/>
      <protection locked="0"/>
    </xf>
    <xf numFmtId="167" fontId="30" fillId="0" borderId="23" xfId="0" applyNumberFormat="1" applyFont="1" applyFill="1" applyBorder="1" applyAlignment="1" applyProtection="1">
      <alignment vertical="center" wrapText="1"/>
      <protection locked="0"/>
    </xf>
    <xf numFmtId="167" fontId="32" fillId="0" borderId="23" xfId="0" quotePrefix="1" applyNumberFormat="1" applyFont="1" applyFill="1" applyBorder="1" applyAlignment="1" applyProtection="1">
      <alignment horizontal="left" vertical="center" wrapText="1"/>
      <protection locked="0"/>
    </xf>
    <xf numFmtId="167" fontId="32" fillId="0" borderId="23" xfId="0" applyNumberFormat="1" applyFont="1" applyFill="1" applyBorder="1" applyAlignment="1" applyProtection="1">
      <alignment horizontal="left" vertical="center" wrapText="1"/>
      <protection locked="0"/>
    </xf>
    <xf numFmtId="10" fontId="30" fillId="0" borderId="23" xfId="0" applyNumberFormat="1" applyFont="1" applyFill="1" applyBorder="1" applyAlignment="1">
      <alignment horizontal="left" vertical="center" wrapText="1" indent="1"/>
    </xf>
    <xf numFmtId="49" fontId="30" fillId="0" borderId="23" xfId="0" applyNumberFormat="1" applyFont="1" applyFill="1" applyBorder="1" applyAlignment="1">
      <alignment horizontal="left" vertical="center" wrapText="1" indent="1"/>
    </xf>
    <xf numFmtId="44" fontId="33" fillId="0" borderId="23" xfId="0" applyNumberFormat="1" applyFont="1" applyFill="1" applyBorder="1" applyAlignment="1" applyProtection="1">
      <alignment horizontal="center" vertical="center" wrapText="1"/>
    </xf>
    <xf numFmtId="0" fontId="32" fillId="18" borderId="7" xfId="0" applyFont="1" applyFill="1" applyBorder="1" applyAlignment="1">
      <alignment horizontal="left" vertical="center" wrapText="1"/>
    </xf>
    <xf numFmtId="0" fontId="32" fillId="18" borderId="23" xfId="0" applyFont="1" applyFill="1" applyBorder="1" applyAlignment="1">
      <alignment horizontal="left" vertical="center" wrapText="1"/>
    </xf>
    <xf numFmtId="49" fontId="30" fillId="22" borderId="7" xfId="0" applyNumberFormat="1" applyFont="1" applyFill="1" applyBorder="1" applyAlignment="1">
      <alignment horizontal="left" vertical="center" wrapText="1" indent="1"/>
    </xf>
    <xf numFmtId="10" fontId="30" fillId="22" borderId="7" xfId="0" applyNumberFormat="1" applyFont="1" applyFill="1" applyBorder="1" applyAlignment="1">
      <alignment horizontal="left" vertical="center" wrapText="1" indent="1"/>
    </xf>
    <xf numFmtId="0" fontId="3" fillId="0" borderId="1" xfId="2" applyFont="1" applyBorder="1" applyAlignment="1" applyProtection="1">
      <alignment horizontal="center" vertical="center"/>
    </xf>
    <xf numFmtId="0" fontId="2" fillId="0" borderId="1" xfId="2" applyFont="1" applyBorder="1" applyAlignment="1" applyProtection="1">
      <alignment horizontal="center" vertical="center"/>
    </xf>
    <xf numFmtId="0" fontId="29" fillId="0" borderId="0" xfId="0" applyFont="1" applyAlignment="1">
      <alignment horizontal="left" wrapText="1"/>
    </xf>
    <xf numFmtId="0" fontId="0" fillId="4" borderId="28" xfId="0" applyFill="1" applyBorder="1" applyAlignment="1">
      <alignment horizontal="center" wrapText="1"/>
    </xf>
    <xf numFmtId="0" fontId="0" fillId="4" borderId="29" xfId="0" applyFill="1" applyBorder="1" applyAlignment="1">
      <alignment horizontal="center" wrapText="1"/>
    </xf>
    <xf numFmtId="0" fontId="0" fillId="4" borderId="21" xfId="0" applyFill="1" applyBorder="1" applyAlignment="1">
      <alignment horizontal="center"/>
    </xf>
    <xf numFmtId="0" fontId="28" fillId="7" borderId="39" xfId="0" applyFont="1" applyFill="1" applyBorder="1" applyAlignment="1">
      <alignment horizontal="center"/>
    </xf>
    <xf numFmtId="0" fontId="28" fillId="7" borderId="45" xfId="0" applyFont="1" applyFill="1" applyBorder="1" applyAlignment="1">
      <alignment horizontal="center"/>
    </xf>
    <xf numFmtId="0" fontId="28" fillId="7" borderId="46" xfId="0" applyFont="1" applyFill="1" applyBorder="1" applyAlignment="1">
      <alignment horizontal="center"/>
    </xf>
    <xf numFmtId="0" fontId="0" fillId="4" borderId="22" xfId="0" applyFill="1" applyBorder="1" applyAlignment="1">
      <alignment horizontal="center" wrapText="1"/>
    </xf>
    <xf numFmtId="0" fontId="0" fillId="4" borderId="24" xfId="0" applyFill="1" applyBorder="1" applyAlignment="1">
      <alignment horizontal="center" wrapText="1"/>
    </xf>
    <xf numFmtId="0" fontId="12" fillId="0" borderId="32" xfId="0" applyFont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34" xfId="0" applyFont="1" applyBorder="1" applyAlignment="1" applyProtection="1">
      <alignment horizontal="center" vertical="center"/>
    </xf>
    <xf numFmtId="0" fontId="21" fillId="9" borderId="23" xfId="0" applyFont="1" applyFill="1" applyBorder="1" applyAlignment="1" applyProtection="1">
      <alignment horizontal="center" vertical="center" wrapText="1"/>
    </xf>
    <xf numFmtId="0" fontId="21" fillId="0" borderId="23" xfId="0" applyFont="1" applyBorder="1" applyAlignment="1"/>
    <xf numFmtId="0" fontId="20" fillId="8" borderId="39" xfId="0" applyFont="1" applyFill="1" applyBorder="1" applyAlignment="1" applyProtection="1">
      <alignment horizontal="center" vertical="center" wrapText="1"/>
    </xf>
    <xf numFmtId="0" fontId="20" fillId="8" borderId="45" xfId="0" applyFont="1" applyFill="1" applyBorder="1" applyAlignment="1" applyProtection="1">
      <alignment horizontal="center" vertical="center" wrapText="1"/>
    </xf>
    <xf numFmtId="0" fontId="20" fillId="8" borderId="46" xfId="0" applyFont="1" applyFill="1" applyBorder="1" applyAlignment="1" applyProtection="1">
      <alignment horizontal="center" vertical="center" wrapText="1"/>
    </xf>
    <xf numFmtId="0" fontId="31" fillId="0" borderId="42" xfId="0" applyFont="1" applyBorder="1" applyProtection="1">
      <protection locked="0"/>
    </xf>
    <xf numFmtId="0" fontId="31" fillId="0" borderId="40" xfId="0" applyFont="1" applyBorder="1" applyProtection="1">
      <protection locked="0"/>
    </xf>
    <xf numFmtId="0" fontId="31" fillId="0" borderId="35" xfId="0" applyFont="1" applyBorder="1" applyProtection="1">
      <protection locked="0"/>
    </xf>
    <xf numFmtId="0" fontId="3" fillId="0" borderId="0" xfId="2" applyFont="1" applyBorder="1" applyAlignment="1" applyProtection="1">
      <alignment vertical="center"/>
    </xf>
    <xf numFmtId="0" fontId="30" fillId="17" borderId="23" xfId="0" applyFont="1" applyFill="1" applyBorder="1" applyAlignment="1" applyProtection="1">
      <alignment horizontal="center" vertical="center" wrapText="1"/>
    </xf>
    <xf numFmtId="0" fontId="31" fillId="14" borderId="23" xfId="0" applyFont="1" applyFill="1" applyBorder="1" applyAlignment="1">
      <alignment horizontal="center"/>
    </xf>
    <xf numFmtId="0" fontId="41" fillId="0" borderId="0" xfId="0" applyFont="1" applyAlignment="1">
      <alignment horizontal="left" wrapText="1"/>
    </xf>
  </cellXfs>
  <cellStyles count="4">
    <cellStyle name="Euro" xfId="3"/>
    <cellStyle name="Normal" xfId="0" builtinId="0"/>
    <cellStyle name="Normal_demande de subvention FSE yc forfaitisation des coûts indirects sans protection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2</xdr:row>
      <xdr:rowOff>7284</xdr:rowOff>
    </xdr:from>
    <xdr:to>
      <xdr:col>6</xdr:col>
      <xdr:colOff>1134695</xdr:colOff>
      <xdr:row>2</xdr:row>
      <xdr:rowOff>412377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791476" y="365872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28</xdr:row>
      <xdr:rowOff>180975</xdr:rowOff>
    </xdr:from>
    <xdr:to>
      <xdr:col>5</xdr:col>
      <xdr:colOff>558800</xdr:colOff>
      <xdr:row>34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1400175</xdr:colOff>
      <xdr:row>29</xdr:row>
      <xdr:rowOff>38100</xdr:rowOff>
    </xdr:from>
    <xdr:to>
      <xdr:col>8</xdr:col>
      <xdr:colOff>28575</xdr:colOff>
      <xdr:row>34</xdr:row>
      <xdr:rowOff>165100</xdr:rowOff>
    </xdr:to>
    <xdr:pic>
      <xdr:nvPicPr>
        <xdr:cNvPr id="3" name="Picture 8" descr="LOGO_EUROPE_COULEUR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49325" y="12325350"/>
          <a:ext cx="1447800" cy="107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581025</xdr:colOff>
      <xdr:row>29</xdr:row>
      <xdr:rowOff>76200</xdr:rowOff>
    </xdr:from>
    <xdr:to>
      <xdr:col>7</xdr:col>
      <xdr:colOff>1343025</xdr:colOff>
      <xdr:row>33</xdr:row>
      <xdr:rowOff>9525</xdr:rowOff>
    </xdr:to>
    <xdr:pic>
      <xdr:nvPicPr>
        <xdr:cNvPr id="4" name="Image 3" descr="logo NAq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0" y="12363450"/>
          <a:ext cx="29241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6"/>
  <sheetViews>
    <sheetView topLeftCell="A15" zoomScale="90" zoomScaleNormal="90" workbookViewId="0">
      <selection activeCell="A31" sqref="A31:XFD32"/>
    </sheetView>
  </sheetViews>
  <sheetFormatPr baseColWidth="10" defaultRowHeight="15" x14ac:dyDescent="0.25"/>
  <cols>
    <col min="1" max="1" width="5.7109375" customWidth="1"/>
    <col min="2" max="2" width="39.710937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1" max="11" width="13" customWidth="1"/>
  </cols>
  <sheetData>
    <row r="1" spans="2:11" ht="18.75" x14ac:dyDescent="0.3">
      <c r="B1" s="124" t="s">
        <v>72</v>
      </c>
    </row>
    <row r="2" spans="2:11" x14ac:dyDescent="0.25">
      <c r="B2" t="s">
        <v>103</v>
      </c>
    </row>
    <row r="3" spans="2:11" ht="34.9" customHeight="1" x14ac:dyDescent="0.25">
      <c r="B3" s="1" t="s">
        <v>76</v>
      </c>
      <c r="C3" s="1"/>
      <c r="D3" s="2"/>
      <c r="E3" s="193" t="s">
        <v>0</v>
      </c>
      <c r="F3" s="194"/>
      <c r="G3" s="2"/>
      <c r="H3" s="3"/>
      <c r="I3" s="4"/>
      <c r="J3" s="4"/>
    </row>
    <row r="4" spans="2:11" ht="60" customHeight="1" x14ac:dyDescent="0.25">
      <c r="B4" s="5" t="s">
        <v>1</v>
      </c>
      <c r="C4" s="5" t="s">
        <v>2</v>
      </c>
      <c r="D4" s="6" t="s">
        <v>3</v>
      </c>
      <c r="E4" s="7" t="s">
        <v>4</v>
      </c>
      <c r="F4" s="8" t="s">
        <v>5</v>
      </c>
      <c r="G4" s="9" t="s">
        <v>6</v>
      </c>
      <c r="H4" s="10" t="s">
        <v>7</v>
      </c>
      <c r="I4" s="11" t="s">
        <v>29</v>
      </c>
      <c r="J4" s="12" t="s">
        <v>8</v>
      </c>
      <c r="K4" s="10" t="s">
        <v>67</v>
      </c>
    </row>
    <row r="5" spans="2:11" ht="25.9" customHeight="1" x14ac:dyDescent="0.25">
      <c r="B5" s="13" t="s">
        <v>9</v>
      </c>
      <c r="C5" s="13"/>
      <c r="D5" s="14" t="s">
        <v>10</v>
      </c>
      <c r="E5" s="15" t="s">
        <v>11</v>
      </c>
      <c r="F5" s="16" t="s">
        <v>12</v>
      </c>
      <c r="G5" s="17" t="s">
        <v>13</v>
      </c>
      <c r="H5" s="18"/>
      <c r="I5" s="19" t="s">
        <v>14</v>
      </c>
      <c r="J5" s="18" t="s">
        <v>15</v>
      </c>
      <c r="K5" s="17" t="s">
        <v>30</v>
      </c>
    </row>
    <row r="6" spans="2:11" x14ac:dyDescent="0.25">
      <c r="B6" s="158" t="s">
        <v>102</v>
      </c>
      <c r="C6" s="158"/>
      <c r="D6" s="159">
        <v>100</v>
      </c>
      <c r="E6" s="160">
        <v>50</v>
      </c>
      <c r="F6" s="160">
        <v>100</v>
      </c>
      <c r="G6" s="60">
        <f>IF(F6=0,"-",E6/F6)</f>
        <v>0.5</v>
      </c>
      <c r="H6" s="61" t="s">
        <v>78</v>
      </c>
      <c r="I6" s="62">
        <f>IF(F6=0,"-",((D6/F6)*E6))</f>
        <v>50</v>
      </c>
      <c r="J6" s="63">
        <f>IF(E6=0,"-",D6/F6)</f>
        <v>1</v>
      </c>
      <c r="K6" s="62">
        <f>IF(F6=0,"-",(I6))</f>
        <v>50</v>
      </c>
    </row>
    <row r="7" spans="2:11" x14ac:dyDescent="0.25">
      <c r="B7" s="20"/>
      <c r="C7" s="20"/>
      <c r="D7" s="21">
        <v>50</v>
      </c>
      <c r="E7" s="22">
        <v>50</v>
      </c>
      <c r="F7" s="22">
        <v>50</v>
      </c>
      <c r="G7" s="60">
        <f>IF(F7=0,"-",E7/F7)</f>
        <v>1</v>
      </c>
      <c r="H7" s="61"/>
      <c r="I7" s="62">
        <f t="shared" ref="I7:I30" si="0">IF(F7=0,"-",((D7/F7)*E7))</f>
        <v>50</v>
      </c>
      <c r="J7" s="63">
        <f t="shared" ref="J7:J30" si="1">IF(E7=0,"-",D7/F7)</f>
        <v>1</v>
      </c>
      <c r="K7" s="62">
        <f t="shared" ref="K7:K30" si="2">IF(F7=0,"-",(I7))</f>
        <v>50</v>
      </c>
    </row>
    <row r="8" spans="2:11" x14ac:dyDescent="0.25">
      <c r="B8" s="20"/>
      <c r="C8" s="20"/>
      <c r="D8" s="21"/>
      <c r="E8" s="22"/>
      <c r="F8" s="22"/>
      <c r="G8" s="60" t="str">
        <f>IF(F8=0,"-",E8/F8)</f>
        <v>-</v>
      </c>
      <c r="H8" s="61"/>
      <c r="I8" s="62" t="str">
        <f t="shared" si="0"/>
        <v>-</v>
      </c>
      <c r="J8" s="63" t="str">
        <f t="shared" si="1"/>
        <v>-</v>
      </c>
      <c r="K8" s="62" t="str">
        <f t="shared" si="2"/>
        <v>-</v>
      </c>
    </row>
    <row r="9" spans="2:11" x14ac:dyDescent="0.25">
      <c r="B9" s="20"/>
      <c r="C9" s="20"/>
      <c r="D9" s="21"/>
      <c r="E9" s="22"/>
      <c r="F9" s="22"/>
      <c r="G9" s="60" t="str">
        <f>IF(F9=0,"-",E9/F9)</f>
        <v>-</v>
      </c>
      <c r="H9" s="61"/>
      <c r="I9" s="62" t="str">
        <f t="shared" si="0"/>
        <v>-</v>
      </c>
      <c r="J9" s="63" t="str">
        <f t="shared" si="1"/>
        <v>-</v>
      </c>
      <c r="K9" s="62" t="str">
        <f t="shared" si="2"/>
        <v>-</v>
      </c>
    </row>
    <row r="10" spans="2:11" x14ac:dyDescent="0.25">
      <c r="B10" s="20"/>
      <c r="C10" s="20"/>
      <c r="D10" s="21"/>
      <c r="E10" s="22"/>
      <c r="F10" s="22"/>
      <c r="G10" s="60" t="str">
        <f t="shared" ref="G10:G26" si="3">IF(F10=0,"-",E10/F10)</f>
        <v>-</v>
      </c>
      <c r="H10" s="61"/>
      <c r="I10" s="62" t="str">
        <f t="shared" ref="I10:I26" si="4">IF(F10=0,"-",((D10/F10)*E10))</f>
        <v>-</v>
      </c>
      <c r="J10" s="63" t="str">
        <f t="shared" ref="J10:J26" si="5">IF(E10=0,"-",D10/F10)</f>
        <v>-</v>
      </c>
      <c r="K10" s="62" t="str">
        <f t="shared" si="2"/>
        <v>-</v>
      </c>
    </row>
    <row r="11" spans="2:11" x14ac:dyDescent="0.25">
      <c r="B11" s="20"/>
      <c r="C11" s="20"/>
      <c r="D11" s="21"/>
      <c r="E11" s="22"/>
      <c r="F11" s="22"/>
      <c r="G11" s="60" t="str">
        <f t="shared" si="3"/>
        <v>-</v>
      </c>
      <c r="H11" s="61"/>
      <c r="I11" s="62" t="str">
        <f t="shared" si="4"/>
        <v>-</v>
      </c>
      <c r="J11" s="63" t="str">
        <f t="shared" si="5"/>
        <v>-</v>
      </c>
      <c r="K11" s="62" t="str">
        <f t="shared" si="2"/>
        <v>-</v>
      </c>
    </row>
    <row r="12" spans="2:11" x14ac:dyDescent="0.25">
      <c r="B12" s="20"/>
      <c r="C12" s="20"/>
      <c r="D12" s="21"/>
      <c r="E12" s="22"/>
      <c r="F12" s="22"/>
      <c r="G12" s="60" t="str">
        <f t="shared" si="3"/>
        <v>-</v>
      </c>
      <c r="H12" s="61"/>
      <c r="I12" s="62" t="str">
        <f t="shared" si="4"/>
        <v>-</v>
      </c>
      <c r="J12" s="63" t="str">
        <f t="shared" si="5"/>
        <v>-</v>
      </c>
      <c r="K12" s="62" t="str">
        <f t="shared" si="2"/>
        <v>-</v>
      </c>
    </row>
    <row r="13" spans="2:11" x14ac:dyDescent="0.25">
      <c r="B13" s="20"/>
      <c r="C13" s="20"/>
      <c r="D13" s="21"/>
      <c r="E13" s="22"/>
      <c r="F13" s="22"/>
      <c r="G13" s="60" t="str">
        <f t="shared" si="3"/>
        <v>-</v>
      </c>
      <c r="H13" s="61"/>
      <c r="I13" s="62" t="str">
        <f t="shared" si="4"/>
        <v>-</v>
      </c>
      <c r="J13" s="63" t="str">
        <f t="shared" si="5"/>
        <v>-</v>
      </c>
      <c r="K13" s="62" t="str">
        <f t="shared" si="2"/>
        <v>-</v>
      </c>
    </row>
    <row r="14" spans="2:11" x14ac:dyDescent="0.25">
      <c r="B14" s="20"/>
      <c r="C14" s="20"/>
      <c r="D14" s="21"/>
      <c r="E14" s="22"/>
      <c r="F14" s="22"/>
      <c r="G14" s="60" t="str">
        <f t="shared" si="3"/>
        <v>-</v>
      </c>
      <c r="H14" s="61"/>
      <c r="I14" s="62" t="str">
        <f t="shared" si="4"/>
        <v>-</v>
      </c>
      <c r="J14" s="63" t="str">
        <f t="shared" si="5"/>
        <v>-</v>
      </c>
      <c r="K14" s="62" t="str">
        <f t="shared" si="2"/>
        <v>-</v>
      </c>
    </row>
    <row r="15" spans="2:11" x14ac:dyDescent="0.25">
      <c r="B15" s="20"/>
      <c r="C15" s="20"/>
      <c r="D15" s="21"/>
      <c r="E15" s="22"/>
      <c r="F15" s="22"/>
      <c r="G15" s="60" t="str">
        <f t="shared" si="3"/>
        <v>-</v>
      </c>
      <c r="H15" s="61"/>
      <c r="I15" s="62" t="str">
        <f t="shared" si="4"/>
        <v>-</v>
      </c>
      <c r="J15" s="63" t="str">
        <f t="shared" si="5"/>
        <v>-</v>
      </c>
      <c r="K15" s="62" t="str">
        <f t="shared" si="2"/>
        <v>-</v>
      </c>
    </row>
    <row r="16" spans="2:11" x14ac:dyDescent="0.25">
      <c r="B16" s="20"/>
      <c r="C16" s="20"/>
      <c r="D16" s="21"/>
      <c r="E16" s="22"/>
      <c r="F16" s="22"/>
      <c r="G16" s="60" t="str">
        <f t="shared" si="3"/>
        <v>-</v>
      </c>
      <c r="H16" s="61"/>
      <c r="I16" s="62" t="str">
        <f t="shared" si="4"/>
        <v>-</v>
      </c>
      <c r="J16" s="63" t="str">
        <f t="shared" si="5"/>
        <v>-</v>
      </c>
      <c r="K16" s="62" t="str">
        <f t="shared" si="2"/>
        <v>-</v>
      </c>
    </row>
    <row r="17" spans="2:11" x14ac:dyDescent="0.25">
      <c r="B17" s="20"/>
      <c r="C17" s="20"/>
      <c r="D17" s="21"/>
      <c r="E17" s="22"/>
      <c r="F17" s="22"/>
      <c r="G17" s="60" t="str">
        <f t="shared" si="3"/>
        <v>-</v>
      </c>
      <c r="H17" s="61"/>
      <c r="I17" s="62" t="str">
        <f t="shared" si="4"/>
        <v>-</v>
      </c>
      <c r="J17" s="63" t="str">
        <f t="shared" si="5"/>
        <v>-</v>
      </c>
      <c r="K17" s="62" t="str">
        <f t="shared" si="2"/>
        <v>-</v>
      </c>
    </row>
    <row r="18" spans="2:11" x14ac:dyDescent="0.25">
      <c r="B18" s="20"/>
      <c r="C18" s="20"/>
      <c r="D18" s="21"/>
      <c r="E18" s="22"/>
      <c r="F18" s="22"/>
      <c r="G18" s="60" t="str">
        <f t="shared" si="3"/>
        <v>-</v>
      </c>
      <c r="H18" s="61"/>
      <c r="I18" s="62" t="str">
        <f t="shared" si="4"/>
        <v>-</v>
      </c>
      <c r="J18" s="63" t="str">
        <f t="shared" si="5"/>
        <v>-</v>
      </c>
      <c r="K18" s="62" t="str">
        <f t="shared" si="2"/>
        <v>-</v>
      </c>
    </row>
    <row r="19" spans="2:11" x14ac:dyDescent="0.25">
      <c r="B19" s="20"/>
      <c r="C19" s="20"/>
      <c r="D19" s="21"/>
      <c r="E19" s="22"/>
      <c r="F19" s="22"/>
      <c r="G19" s="60" t="str">
        <f t="shared" si="3"/>
        <v>-</v>
      </c>
      <c r="H19" s="61"/>
      <c r="I19" s="62" t="str">
        <f t="shared" si="4"/>
        <v>-</v>
      </c>
      <c r="J19" s="63" t="str">
        <f t="shared" si="5"/>
        <v>-</v>
      </c>
      <c r="K19" s="62" t="str">
        <f t="shared" si="2"/>
        <v>-</v>
      </c>
    </row>
    <row r="20" spans="2:11" x14ac:dyDescent="0.25">
      <c r="B20" s="20"/>
      <c r="C20" s="20"/>
      <c r="D20" s="21"/>
      <c r="E20" s="22"/>
      <c r="F20" s="22"/>
      <c r="G20" s="60" t="str">
        <f t="shared" si="3"/>
        <v>-</v>
      </c>
      <c r="H20" s="61"/>
      <c r="I20" s="62" t="str">
        <f t="shared" si="4"/>
        <v>-</v>
      </c>
      <c r="J20" s="63" t="str">
        <f t="shared" si="5"/>
        <v>-</v>
      </c>
      <c r="K20" s="62" t="str">
        <f t="shared" si="2"/>
        <v>-</v>
      </c>
    </row>
    <row r="21" spans="2:11" x14ac:dyDescent="0.25">
      <c r="B21" s="20"/>
      <c r="C21" s="20"/>
      <c r="D21" s="21"/>
      <c r="E21" s="22"/>
      <c r="F21" s="22"/>
      <c r="G21" s="60" t="str">
        <f t="shared" si="3"/>
        <v>-</v>
      </c>
      <c r="H21" s="61"/>
      <c r="I21" s="62" t="str">
        <f t="shared" si="4"/>
        <v>-</v>
      </c>
      <c r="J21" s="63" t="str">
        <f t="shared" si="5"/>
        <v>-</v>
      </c>
      <c r="K21" s="62" t="str">
        <f t="shared" si="2"/>
        <v>-</v>
      </c>
    </row>
    <row r="22" spans="2:11" x14ac:dyDescent="0.25">
      <c r="B22" s="20"/>
      <c r="C22" s="20"/>
      <c r="D22" s="21"/>
      <c r="E22" s="22"/>
      <c r="F22" s="22"/>
      <c r="G22" s="60" t="str">
        <f t="shared" si="3"/>
        <v>-</v>
      </c>
      <c r="H22" s="61"/>
      <c r="I22" s="62" t="str">
        <f t="shared" si="4"/>
        <v>-</v>
      </c>
      <c r="J22" s="63" t="str">
        <f t="shared" si="5"/>
        <v>-</v>
      </c>
      <c r="K22" s="62" t="str">
        <f t="shared" si="2"/>
        <v>-</v>
      </c>
    </row>
    <row r="23" spans="2:11" x14ac:dyDescent="0.25">
      <c r="B23" s="20"/>
      <c r="C23" s="20"/>
      <c r="D23" s="21"/>
      <c r="E23" s="22"/>
      <c r="F23" s="22"/>
      <c r="G23" s="60" t="str">
        <f t="shared" si="3"/>
        <v>-</v>
      </c>
      <c r="H23" s="61"/>
      <c r="I23" s="62" t="str">
        <f t="shared" si="4"/>
        <v>-</v>
      </c>
      <c r="J23" s="63" t="str">
        <f t="shared" si="5"/>
        <v>-</v>
      </c>
      <c r="K23" s="62" t="str">
        <f t="shared" si="2"/>
        <v>-</v>
      </c>
    </row>
    <row r="24" spans="2:11" x14ac:dyDescent="0.25">
      <c r="B24" s="20"/>
      <c r="C24" s="20"/>
      <c r="D24" s="21"/>
      <c r="E24" s="22"/>
      <c r="F24" s="22"/>
      <c r="G24" s="60" t="str">
        <f t="shared" si="3"/>
        <v>-</v>
      </c>
      <c r="H24" s="61"/>
      <c r="I24" s="62" t="str">
        <f t="shared" si="4"/>
        <v>-</v>
      </c>
      <c r="J24" s="63" t="str">
        <f t="shared" si="5"/>
        <v>-</v>
      </c>
      <c r="K24" s="62" t="str">
        <f t="shared" si="2"/>
        <v>-</v>
      </c>
    </row>
    <row r="25" spans="2:11" x14ac:dyDescent="0.25">
      <c r="B25" s="20"/>
      <c r="C25" s="20"/>
      <c r="D25" s="21"/>
      <c r="E25" s="22"/>
      <c r="F25" s="22"/>
      <c r="G25" s="60" t="str">
        <f t="shared" si="3"/>
        <v>-</v>
      </c>
      <c r="H25" s="61"/>
      <c r="I25" s="62" t="str">
        <f t="shared" si="4"/>
        <v>-</v>
      </c>
      <c r="J25" s="63" t="str">
        <f t="shared" si="5"/>
        <v>-</v>
      </c>
      <c r="K25" s="62" t="str">
        <f t="shared" si="2"/>
        <v>-</v>
      </c>
    </row>
    <row r="26" spans="2:11" x14ac:dyDescent="0.25">
      <c r="B26" s="20"/>
      <c r="C26" s="20"/>
      <c r="D26" s="21"/>
      <c r="E26" s="22"/>
      <c r="F26" s="22"/>
      <c r="G26" s="60" t="str">
        <f t="shared" si="3"/>
        <v>-</v>
      </c>
      <c r="H26" s="61"/>
      <c r="I26" s="62" t="str">
        <f t="shared" si="4"/>
        <v>-</v>
      </c>
      <c r="J26" s="63" t="str">
        <f t="shared" si="5"/>
        <v>-</v>
      </c>
      <c r="K26" s="62" t="str">
        <f t="shared" si="2"/>
        <v>-</v>
      </c>
    </row>
    <row r="27" spans="2:11" x14ac:dyDescent="0.25">
      <c r="B27" s="20"/>
      <c r="C27" s="20"/>
      <c r="D27" s="21"/>
      <c r="E27" s="22"/>
      <c r="F27" s="22"/>
      <c r="G27" s="60" t="str">
        <f t="shared" ref="G27:G31" si="6">IF(F27=0,"-",E27/F27)</f>
        <v>-</v>
      </c>
      <c r="H27" s="61"/>
      <c r="I27" s="62" t="str">
        <f t="shared" si="0"/>
        <v>-</v>
      </c>
      <c r="J27" s="63" t="str">
        <f t="shared" si="1"/>
        <v>-</v>
      </c>
      <c r="K27" s="62" t="str">
        <f t="shared" si="2"/>
        <v>-</v>
      </c>
    </row>
    <row r="28" spans="2:11" x14ac:dyDescent="0.25">
      <c r="B28" s="20"/>
      <c r="C28" s="20"/>
      <c r="D28" s="21"/>
      <c r="E28" s="22"/>
      <c r="F28" s="22"/>
      <c r="G28" s="60" t="str">
        <f t="shared" si="6"/>
        <v>-</v>
      </c>
      <c r="H28" s="61"/>
      <c r="I28" s="62" t="str">
        <f t="shared" si="0"/>
        <v>-</v>
      </c>
      <c r="J28" s="63" t="str">
        <f t="shared" si="1"/>
        <v>-</v>
      </c>
      <c r="K28" s="62" t="str">
        <f t="shared" si="2"/>
        <v>-</v>
      </c>
    </row>
    <row r="29" spans="2:11" x14ac:dyDescent="0.25">
      <c r="B29" s="20"/>
      <c r="C29" s="20"/>
      <c r="D29" s="21"/>
      <c r="E29" s="22"/>
      <c r="F29" s="22"/>
      <c r="G29" s="60" t="str">
        <f t="shared" si="6"/>
        <v>-</v>
      </c>
      <c r="H29" s="61"/>
      <c r="I29" s="62" t="str">
        <f t="shared" si="0"/>
        <v>-</v>
      </c>
      <c r="J29" s="63" t="str">
        <f t="shared" si="1"/>
        <v>-</v>
      </c>
      <c r="K29" s="62" t="str">
        <f t="shared" si="2"/>
        <v>-</v>
      </c>
    </row>
    <row r="30" spans="2:11" ht="15.75" thickBot="1" x14ac:dyDescent="0.3">
      <c r="B30" s="20"/>
      <c r="C30" s="20"/>
      <c r="D30" s="21"/>
      <c r="E30" s="22"/>
      <c r="F30" s="22"/>
      <c r="G30" s="60" t="str">
        <f t="shared" si="6"/>
        <v>-</v>
      </c>
      <c r="H30" s="61"/>
      <c r="I30" s="62" t="str">
        <f t="shared" si="0"/>
        <v>-</v>
      </c>
      <c r="J30" s="63" t="str">
        <f t="shared" si="1"/>
        <v>-</v>
      </c>
      <c r="K30" s="62" t="str">
        <f t="shared" si="2"/>
        <v>-</v>
      </c>
    </row>
    <row r="31" spans="2:11" ht="15.75" thickTop="1" x14ac:dyDescent="0.25">
      <c r="B31" s="23" t="s">
        <v>16</v>
      </c>
      <c r="C31" s="23"/>
      <c r="D31" s="59">
        <f>SUM(D6:D30)</f>
        <v>150</v>
      </c>
      <c r="E31" s="59">
        <f>SUM(E6:E30)</f>
        <v>100</v>
      </c>
      <c r="F31" s="59">
        <f>SUM(F6:F30)</f>
        <v>150</v>
      </c>
      <c r="G31" s="64">
        <f t="shared" si="6"/>
        <v>0.66666666666666663</v>
      </c>
      <c r="H31" s="65"/>
      <c r="I31" s="66">
        <f>SUM(I6:I30)</f>
        <v>100</v>
      </c>
      <c r="J31" s="67">
        <f>IF(E31=0,"-",D31/F31)</f>
        <v>1</v>
      </c>
      <c r="K31" s="142">
        <f>SUM(K6:K30)</f>
        <v>100</v>
      </c>
    </row>
    <row r="36" spans="2:2" x14ac:dyDescent="0.25">
      <c r="B36" t="s">
        <v>26</v>
      </c>
    </row>
  </sheetData>
  <sheetProtection selectLockedCells="1"/>
  <mergeCells count="1">
    <mergeCell ref="E3:F3"/>
  </mergeCells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4"/>
  <sheetViews>
    <sheetView topLeftCell="A23" workbookViewId="0">
      <selection activeCell="C41" sqref="C41"/>
    </sheetView>
  </sheetViews>
  <sheetFormatPr baseColWidth="10" defaultRowHeight="15" x14ac:dyDescent="0.25"/>
  <cols>
    <col min="2" max="2" width="25.7109375" customWidth="1"/>
    <col min="3" max="3" width="26.5703125" customWidth="1"/>
    <col min="4" max="4" width="33.28515625" customWidth="1"/>
    <col min="5" max="5" width="34.42578125" customWidth="1"/>
    <col min="6" max="6" width="22.7109375" bestFit="1" customWidth="1"/>
    <col min="7" max="7" width="15.42578125" bestFit="1" customWidth="1"/>
    <col min="8" max="8" width="7.42578125" bestFit="1" customWidth="1"/>
    <col min="9" max="9" width="22.7109375" bestFit="1" customWidth="1"/>
    <col min="10" max="10" width="15.42578125" bestFit="1" customWidth="1"/>
    <col min="11" max="11" width="22.7109375" customWidth="1"/>
  </cols>
  <sheetData>
    <row r="1" spans="2:4" x14ac:dyDescent="0.25">
      <c r="B1" s="44" t="s">
        <v>73</v>
      </c>
    </row>
    <row r="2" spans="2:4" x14ac:dyDescent="0.25">
      <c r="B2" t="s">
        <v>87</v>
      </c>
    </row>
    <row r="3" spans="2:4" ht="18" x14ac:dyDescent="0.25">
      <c r="B3" s="1" t="s">
        <v>76</v>
      </c>
    </row>
    <row r="5" spans="2:4" ht="15" customHeight="1" x14ac:dyDescent="0.25">
      <c r="B5" s="127" t="s">
        <v>82</v>
      </c>
      <c r="C5" s="129" t="s">
        <v>81</v>
      </c>
      <c r="D5" s="128" t="s">
        <v>79</v>
      </c>
    </row>
    <row r="6" spans="2:4" x14ac:dyDescent="0.25">
      <c r="B6" s="99"/>
      <c r="C6" s="77">
        <v>2</v>
      </c>
      <c r="D6" s="100"/>
    </row>
    <row r="7" spans="2:4" x14ac:dyDescent="0.25">
      <c r="B7" s="99"/>
      <c r="C7" s="77"/>
      <c r="D7" s="100"/>
    </row>
    <row r="8" spans="2:4" x14ac:dyDescent="0.25">
      <c r="B8" s="99"/>
      <c r="C8" s="77"/>
      <c r="D8" s="100"/>
    </row>
    <row r="9" spans="2:4" x14ac:dyDescent="0.25">
      <c r="B9" s="99"/>
      <c r="C9" s="77"/>
      <c r="D9" s="100"/>
    </row>
    <row r="10" spans="2:4" x14ac:dyDescent="0.25">
      <c r="B10" s="99"/>
      <c r="C10" s="77"/>
      <c r="D10" s="100"/>
    </row>
    <row r="11" spans="2:4" x14ac:dyDescent="0.25">
      <c r="B11" s="99"/>
      <c r="C11" s="77"/>
      <c r="D11" s="100"/>
    </row>
    <row r="12" spans="2:4" x14ac:dyDescent="0.25">
      <c r="B12" s="99"/>
      <c r="C12" s="77"/>
      <c r="D12" s="100"/>
    </row>
    <row r="13" spans="2:4" x14ac:dyDescent="0.25">
      <c r="B13" s="99"/>
      <c r="C13" s="77"/>
      <c r="D13" s="100"/>
    </row>
    <row r="14" spans="2:4" x14ac:dyDescent="0.25">
      <c r="B14" s="99"/>
      <c r="C14" s="77"/>
      <c r="D14" s="100"/>
    </row>
    <row r="15" spans="2:4" x14ac:dyDescent="0.25">
      <c r="B15" s="99"/>
      <c r="C15" s="77"/>
      <c r="D15" s="100"/>
    </row>
    <row r="16" spans="2:4" x14ac:dyDescent="0.25">
      <c r="B16" s="99"/>
      <c r="C16" s="77"/>
      <c r="D16" s="100"/>
    </row>
    <row r="17" spans="2:4" x14ac:dyDescent="0.25">
      <c r="B17" s="99"/>
      <c r="C17" s="77"/>
      <c r="D17" s="100"/>
    </row>
    <row r="18" spans="2:4" x14ac:dyDescent="0.25">
      <c r="B18" s="99"/>
      <c r="C18" s="77"/>
      <c r="D18" s="100"/>
    </row>
    <row r="19" spans="2:4" x14ac:dyDescent="0.25">
      <c r="B19" s="99"/>
      <c r="C19" s="77"/>
      <c r="D19" s="100"/>
    </row>
    <row r="20" spans="2:4" x14ac:dyDescent="0.25">
      <c r="B20" s="99"/>
      <c r="C20" s="77"/>
      <c r="D20" s="100"/>
    </row>
    <row r="21" spans="2:4" x14ac:dyDescent="0.25">
      <c r="B21" s="99"/>
      <c r="C21" s="77"/>
      <c r="D21" s="100"/>
    </row>
    <row r="22" spans="2:4" x14ac:dyDescent="0.25">
      <c r="B22" s="99"/>
      <c r="C22" s="77"/>
      <c r="D22" s="100"/>
    </row>
    <row r="23" spans="2:4" x14ac:dyDescent="0.25">
      <c r="B23" s="99"/>
      <c r="C23" s="77"/>
      <c r="D23" s="100"/>
    </row>
    <row r="24" spans="2:4" x14ac:dyDescent="0.25">
      <c r="B24" s="99"/>
      <c r="C24" s="77"/>
      <c r="D24" s="100"/>
    </row>
    <row r="25" spans="2:4" x14ac:dyDescent="0.25">
      <c r="B25" s="99"/>
      <c r="C25" s="77"/>
      <c r="D25" s="100"/>
    </row>
    <row r="26" spans="2:4" x14ac:dyDescent="0.25">
      <c r="B26" s="99"/>
      <c r="C26" s="77"/>
      <c r="D26" s="100"/>
    </row>
    <row r="27" spans="2:4" x14ac:dyDescent="0.25">
      <c r="B27" s="99"/>
      <c r="C27" s="77"/>
      <c r="D27" s="100"/>
    </row>
    <row r="28" spans="2:4" x14ac:dyDescent="0.25">
      <c r="B28" s="99"/>
      <c r="C28" s="77"/>
      <c r="D28" s="100"/>
    </row>
    <row r="29" spans="2:4" x14ac:dyDescent="0.25">
      <c r="B29" s="99"/>
      <c r="C29" s="77"/>
      <c r="D29" s="100"/>
    </row>
    <row r="30" spans="2:4" x14ac:dyDescent="0.25">
      <c r="B30" s="99"/>
      <c r="C30" s="77"/>
      <c r="D30" s="100"/>
    </row>
    <row r="31" spans="2:4" ht="15.75" thickBot="1" x14ac:dyDescent="0.3">
      <c r="B31" s="126" t="s">
        <v>83</v>
      </c>
      <c r="C31" s="130">
        <f>SUM(C6:C30)</f>
        <v>2</v>
      </c>
      <c r="D31" s="27"/>
    </row>
    <row r="33" spans="2:5" ht="72" customHeight="1" x14ac:dyDescent="0.25">
      <c r="B33" s="195" t="s">
        <v>80</v>
      </c>
      <c r="C33" s="195"/>
      <c r="D33" s="195"/>
    </row>
    <row r="34" spans="2:5" x14ac:dyDescent="0.25">
      <c r="C34" s="125"/>
      <c r="D34" s="125"/>
      <c r="E34" s="125"/>
    </row>
  </sheetData>
  <sheetProtection selectLockedCells="1"/>
  <mergeCells count="1">
    <mergeCell ref="B33:D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E13" sqref="E13"/>
    </sheetView>
  </sheetViews>
  <sheetFormatPr baseColWidth="10" defaultRowHeight="15" x14ac:dyDescent="0.25"/>
  <cols>
    <col min="2" max="2" width="18.7109375" bestFit="1" customWidth="1"/>
    <col min="3" max="3" width="14" customWidth="1"/>
  </cols>
  <sheetData>
    <row r="1" spans="1:3" x14ac:dyDescent="0.25">
      <c r="A1" s="44" t="s">
        <v>108</v>
      </c>
    </row>
    <row r="3" spans="1:3" ht="18" x14ac:dyDescent="0.25">
      <c r="B3" s="1" t="s">
        <v>76</v>
      </c>
    </row>
    <row r="5" spans="1:3" x14ac:dyDescent="0.25">
      <c r="B5" t="s">
        <v>27</v>
      </c>
      <c r="C5" s="161">
        <f>'1.1 Coûts salariaux '!I6</f>
        <v>50</v>
      </c>
    </row>
    <row r="7" spans="1:3" x14ac:dyDescent="0.25">
      <c r="B7" t="s">
        <v>28</v>
      </c>
      <c r="C7" s="76">
        <f>C5*0.15</f>
        <v>7.5</v>
      </c>
    </row>
    <row r="22" spans="2:2" x14ac:dyDescent="0.25">
      <c r="B22" t="s">
        <v>26</v>
      </c>
    </row>
  </sheetData>
  <sheetProtection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7"/>
  <sheetViews>
    <sheetView tabSelected="1" topLeftCell="A10" zoomScale="80" zoomScaleNormal="80" workbookViewId="0">
      <selection activeCell="G36" sqref="G36"/>
    </sheetView>
  </sheetViews>
  <sheetFormatPr baseColWidth="10" defaultRowHeight="15" x14ac:dyDescent="0.25"/>
  <cols>
    <col min="2" max="2" width="71.140625" customWidth="1"/>
    <col min="3" max="3" width="15.42578125" customWidth="1"/>
    <col min="4" max="4" width="25.28515625" customWidth="1"/>
    <col min="5" max="5" width="18.5703125" customWidth="1"/>
    <col min="6" max="6" width="12.7109375" customWidth="1"/>
    <col min="7" max="7" width="25" customWidth="1"/>
    <col min="8" max="8" width="20" customWidth="1"/>
    <col min="9" max="9" width="20.42578125" customWidth="1"/>
    <col min="10" max="10" width="24.42578125" customWidth="1"/>
    <col min="11" max="11" width="20.85546875" customWidth="1"/>
    <col min="12" max="12" width="16.42578125" customWidth="1"/>
  </cols>
  <sheetData>
    <row r="1" spans="2:11" ht="18.75" x14ac:dyDescent="0.3">
      <c r="B1" s="124" t="s">
        <v>99</v>
      </c>
    </row>
    <row r="2" spans="2:11" x14ac:dyDescent="0.25">
      <c r="B2" s="133" t="s">
        <v>96</v>
      </c>
    </row>
    <row r="3" spans="2:11" x14ac:dyDescent="0.25">
      <c r="B3" s="42" t="s">
        <v>91</v>
      </c>
    </row>
    <row r="4" spans="2:11" x14ac:dyDescent="0.25">
      <c r="B4" s="44" t="s">
        <v>104</v>
      </c>
    </row>
    <row r="5" spans="2:11" x14ac:dyDescent="0.25">
      <c r="B5" s="42"/>
    </row>
    <row r="6" spans="2:11" x14ac:dyDescent="0.25">
      <c r="B6" s="145" t="s">
        <v>100</v>
      </c>
    </row>
    <row r="7" spans="2:11" ht="15.75" thickBot="1" x14ac:dyDescent="0.3">
      <c r="B7" s="42" t="s">
        <v>106</v>
      </c>
    </row>
    <row r="8" spans="2:11" x14ac:dyDescent="0.25">
      <c r="B8" s="196" t="s">
        <v>90</v>
      </c>
      <c r="C8" s="198" t="s">
        <v>18</v>
      </c>
      <c r="D8" s="198"/>
      <c r="E8" s="198"/>
      <c r="F8" s="198" t="s">
        <v>19</v>
      </c>
      <c r="G8" s="198"/>
      <c r="H8" s="198"/>
      <c r="I8" s="198"/>
      <c r="J8" s="198"/>
      <c r="K8" s="198"/>
    </row>
    <row r="9" spans="2:11" x14ac:dyDescent="0.25">
      <c r="B9" s="197"/>
      <c r="C9" s="24" t="s">
        <v>21</v>
      </c>
      <c r="D9" s="24" t="s">
        <v>22</v>
      </c>
      <c r="E9" s="25" t="s">
        <v>23</v>
      </c>
      <c r="F9" s="24" t="s">
        <v>21</v>
      </c>
      <c r="G9" s="24" t="s">
        <v>22</v>
      </c>
      <c r="H9" s="25" t="s">
        <v>23</v>
      </c>
      <c r="I9" s="24" t="s">
        <v>21</v>
      </c>
      <c r="J9" s="24" t="s">
        <v>22</v>
      </c>
      <c r="K9" s="25" t="s">
        <v>23</v>
      </c>
    </row>
    <row r="10" spans="2:11" x14ac:dyDescent="0.25">
      <c r="B10" s="68"/>
      <c r="C10" s="132"/>
      <c r="D10" s="77">
        <v>50</v>
      </c>
      <c r="E10" s="70"/>
      <c r="F10" s="69"/>
      <c r="G10" s="77"/>
      <c r="H10" s="70"/>
      <c r="I10" s="69"/>
      <c r="J10" s="77"/>
      <c r="K10" s="70"/>
    </row>
    <row r="11" spans="2:11" x14ac:dyDescent="0.25">
      <c r="B11" s="68"/>
      <c r="C11" s="132"/>
      <c r="D11" s="77"/>
      <c r="E11" s="70"/>
      <c r="F11" s="69"/>
      <c r="G11" s="77"/>
      <c r="H11" s="70"/>
      <c r="I11" s="69"/>
      <c r="J11" s="77"/>
      <c r="K11" s="70"/>
    </row>
    <row r="12" spans="2:11" x14ac:dyDescent="0.25">
      <c r="B12" s="68"/>
      <c r="C12" s="132"/>
      <c r="D12" s="77"/>
      <c r="E12" s="70"/>
      <c r="F12" s="69"/>
      <c r="G12" s="77"/>
      <c r="H12" s="70"/>
      <c r="I12" s="69"/>
      <c r="J12" s="77"/>
      <c r="K12" s="70"/>
    </row>
    <row r="13" spans="2:11" x14ac:dyDescent="0.25">
      <c r="B13" s="68"/>
      <c r="C13" s="132"/>
      <c r="D13" s="77"/>
      <c r="E13" s="70"/>
      <c r="F13" s="69"/>
      <c r="G13" s="77"/>
      <c r="H13" s="70"/>
      <c r="I13" s="69"/>
      <c r="J13" s="77"/>
      <c r="K13" s="70"/>
    </row>
    <row r="14" spans="2:11" x14ac:dyDescent="0.25">
      <c r="B14" s="68"/>
      <c r="C14" s="132"/>
      <c r="D14" s="77"/>
      <c r="E14" s="70"/>
      <c r="F14" s="69"/>
      <c r="G14" s="77"/>
      <c r="H14" s="70"/>
      <c r="I14" s="69"/>
      <c r="J14" s="77"/>
      <c r="K14" s="70"/>
    </row>
    <row r="15" spans="2:11" x14ac:dyDescent="0.25">
      <c r="B15" s="68"/>
      <c r="C15" s="132"/>
      <c r="D15" s="77"/>
      <c r="E15" s="70"/>
      <c r="F15" s="69"/>
      <c r="G15" s="77"/>
      <c r="H15" s="70"/>
      <c r="I15" s="69"/>
      <c r="J15" s="77"/>
      <c r="K15" s="70"/>
    </row>
    <row r="16" spans="2:11" x14ac:dyDescent="0.25">
      <c r="B16" s="68"/>
      <c r="C16" s="132"/>
      <c r="D16" s="77"/>
      <c r="E16" s="70"/>
      <c r="F16" s="69"/>
      <c r="G16" s="77"/>
      <c r="H16" s="70"/>
      <c r="I16" s="69"/>
      <c r="J16" s="77"/>
      <c r="K16" s="70"/>
    </row>
    <row r="17" spans="2:11" x14ac:dyDescent="0.25">
      <c r="B17" s="68"/>
      <c r="C17" s="132"/>
      <c r="D17" s="77"/>
      <c r="E17" s="70"/>
      <c r="F17" s="69"/>
      <c r="G17" s="77"/>
      <c r="H17" s="70"/>
      <c r="I17" s="69"/>
      <c r="J17" s="77"/>
      <c r="K17" s="70"/>
    </row>
    <row r="18" spans="2:11" x14ac:dyDescent="0.25">
      <c r="B18" s="68"/>
      <c r="C18" s="132"/>
      <c r="D18" s="77"/>
      <c r="E18" s="70"/>
      <c r="F18" s="69"/>
      <c r="G18" s="77"/>
      <c r="H18" s="70"/>
      <c r="I18" s="69"/>
      <c r="J18" s="77"/>
      <c r="K18" s="70"/>
    </row>
    <row r="19" spans="2:11" x14ac:dyDescent="0.25">
      <c r="B19" s="68"/>
      <c r="C19" s="132"/>
      <c r="D19" s="77"/>
      <c r="E19" s="70"/>
      <c r="F19" s="69"/>
      <c r="G19" s="77"/>
      <c r="H19" s="70"/>
      <c r="I19" s="69"/>
      <c r="J19" s="77"/>
      <c r="K19" s="70"/>
    </row>
    <row r="20" spans="2:11" x14ac:dyDescent="0.25">
      <c r="B20" s="68"/>
      <c r="C20" s="132"/>
      <c r="D20" s="77"/>
      <c r="E20" s="70"/>
      <c r="F20" s="69"/>
      <c r="G20" s="77"/>
      <c r="H20" s="70"/>
      <c r="I20" s="69"/>
      <c r="J20" s="77"/>
      <c r="K20" s="70"/>
    </row>
    <row r="21" spans="2:11" x14ac:dyDescent="0.25">
      <c r="B21" s="68"/>
      <c r="C21" s="132"/>
      <c r="D21" s="77"/>
      <c r="E21" s="70"/>
      <c r="F21" s="69"/>
      <c r="G21" s="77"/>
      <c r="H21" s="70"/>
      <c r="I21" s="69"/>
      <c r="J21" s="77"/>
      <c r="K21" s="70"/>
    </row>
    <row r="22" spans="2:11" x14ac:dyDescent="0.25">
      <c r="B22" s="68"/>
      <c r="C22" s="132"/>
      <c r="D22" s="77"/>
      <c r="E22" s="70"/>
      <c r="F22" s="69"/>
      <c r="G22" s="77"/>
      <c r="H22" s="70"/>
      <c r="I22" s="69"/>
      <c r="J22" s="77"/>
      <c r="K22" s="70"/>
    </row>
    <row r="23" spans="2:11" x14ac:dyDescent="0.25">
      <c r="B23" s="68"/>
      <c r="C23" s="132"/>
      <c r="D23" s="77"/>
      <c r="E23" s="70"/>
      <c r="F23" s="69"/>
      <c r="G23" s="77"/>
      <c r="H23" s="70"/>
      <c r="I23" s="69"/>
      <c r="J23" s="77"/>
      <c r="K23" s="70"/>
    </row>
    <row r="24" spans="2:11" x14ac:dyDescent="0.25">
      <c r="B24" s="68"/>
      <c r="C24" s="132"/>
      <c r="D24" s="77"/>
      <c r="E24" s="70"/>
      <c r="F24" s="69"/>
      <c r="G24" s="77"/>
      <c r="H24" s="70"/>
      <c r="I24" s="69"/>
      <c r="J24" s="77"/>
      <c r="K24" s="70"/>
    </row>
    <row r="25" spans="2:11" x14ac:dyDescent="0.25">
      <c r="B25" s="68"/>
      <c r="C25" s="132"/>
      <c r="D25" s="77"/>
      <c r="E25" s="70"/>
      <c r="F25" s="69"/>
      <c r="G25" s="77"/>
      <c r="H25" s="70"/>
      <c r="I25" s="69"/>
      <c r="J25" s="77"/>
      <c r="K25" s="70"/>
    </row>
    <row r="26" spans="2:11" x14ac:dyDescent="0.25">
      <c r="B26" s="68"/>
      <c r="C26" s="132"/>
      <c r="D26" s="77"/>
      <c r="E26" s="70"/>
      <c r="F26" s="69"/>
      <c r="G26" s="77"/>
      <c r="H26" s="70"/>
      <c r="I26" s="69"/>
      <c r="J26" s="77"/>
      <c r="K26" s="70"/>
    </row>
    <row r="27" spans="2:11" x14ac:dyDescent="0.25">
      <c r="B27" s="68"/>
      <c r="C27" s="132"/>
      <c r="D27" s="77"/>
      <c r="E27" s="70"/>
      <c r="F27" s="69"/>
      <c r="G27" s="77"/>
      <c r="H27" s="70"/>
      <c r="I27" s="69"/>
      <c r="J27" s="77"/>
      <c r="K27" s="70"/>
    </row>
    <row r="28" spans="2:11" x14ac:dyDescent="0.25">
      <c r="B28" s="68"/>
      <c r="C28" s="132"/>
      <c r="D28" s="77"/>
      <c r="E28" s="70"/>
      <c r="F28" s="69"/>
      <c r="G28" s="77"/>
      <c r="H28" s="70"/>
      <c r="I28" s="69"/>
      <c r="J28" s="77"/>
      <c r="K28" s="70"/>
    </row>
    <row r="29" spans="2:11" x14ac:dyDescent="0.25">
      <c r="B29" s="68"/>
      <c r="C29" s="132"/>
      <c r="D29" s="77"/>
      <c r="E29" s="70"/>
      <c r="F29" s="69"/>
      <c r="G29" s="77"/>
      <c r="H29" s="70"/>
      <c r="I29" s="69"/>
      <c r="J29" s="77"/>
      <c r="K29" s="70"/>
    </row>
    <row r="30" spans="2:11" x14ac:dyDescent="0.25">
      <c r="B30" s="68"/>
      <c r="C30" s="132"/>
      <c r="D30" s="77"/>
      <c r="E30" s="70"/>
      <c r="F30" s="69"/>
      <c r="G30" s="77"/>
      <c r="H30" s="70"/>
      <c r="I30" s="69"/>
      <c r="J30" s="77"/>
      <c r="K30" s="70"/>
    </row>
    <row r="31" spans="2:11" ht="15.75" thickBot="1" x14ac:dyDescent="0.3">
      <c r="B31" s="28"/>
      <c r="C31" s="26" t="s">
        <v>24</v>
      </c>
      <c r="D31" s="136">
        <f>SUM(D10:D30)</f>
        <v>50</v>
      </c>
      <c r="E31" s="26"/>
      <c r="F31" s="26" t="s">
        <v>24</v>
      </c>
      <c r="G31" s="136">
        <f>SUM(G10:G30)</f>
        <v>0</v>
      </c>
      <c r="H31" s="26"/>
      <c r="I31" s="26" t="s">
        <v>24</v>
      </c>
      <c r="J31" s="136">
        <f>SUM(J10:J30)</f>
        <v>0</v>
      </c>
      <c r="K31" s="135"/>
    </row>
    <row r="33" spans="2:3" x14ac:dyDescent="0.25">
      <c r="B33" s="25" t="s">
        <v>88</v>
      </c>
      <c r="C33" s="130">
        <f>'récap dépenses'!C16</f>
        <v>215.5</v>
      </c>
    </row>
    <row r="34" spans="2:3" x14ac:dyDescent="0.25">
      <c r="B34" s="25" t="s">
        <v>98</v>
      </c>
      <c r="C34" s="130">
        <f>C33*0.2</f>
        <v>43.1</v>
      </c>
    </row>
    <row r="35" spans="2:3" x14ac:dyDescent="0.25">
      <c r="B35" s="25" t="s">
        <v>114</v>
      </c>
      <c r="C35" s="176">
        <f>IF(D31&gt;C34,C34,D31)</f>
        <v>43.1</v>
      </c>
    </row>
    <row r="37" spans="2:3" x14ac:dyDescent="0.25">
      <c r="B37" s="162" t="s">
        <v>105</v>
      </c>
    </row>
  </sheetData>
  <sheetProtection selectLockedCells="1"/>
  <mergeCells count="3">
    <mergeCell ref="B8:B9"/>
    <mergeCell ref="C8:E8"/>
    <mergeCell ref="F8:K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9"/>
  <sheetViews>
    <sheetView topLeftCell="A70" zoomScale="80" zoomScaleNormal="80" workbookViewId="0">
      <selection activeCell="G99" sqref="G99"/>
    </sheetView>
  </sheetViews>
  <sheetFormatPr baseColWidth="10" defaultRowHeight="15" x14ac:dyDescent="0.25"/>
  <cols>
    <col min="1" max="1" width="4.85546875" customWidth="1"/>
    <col min="2" max="2" width="18.42578125" bestFit="1" customWidth="1"/>
    <col min="4" max="4" width="27.7109375" customWidth="1"/>
    <col min="5" max="5" width="23.85546875" customWidth="1"/>
    <col min="6" max="6" width="10.7109375" customWidth="1"/>
    <col min="7" max="7" width="27.7109375" customWidth="1"/>
    <col min="8" max="8" width="23.85546875" customWidth="1"/>
    <col min="9" max="9" width="10.7109375" customWidth="1"/>
    <col min="10" max="10" width="27.7109375" customWidth="1"/>
    <col min="11" max="11" width="23.85546875" customWidth="1"/>
    <col min="12" max="12" width="22.7109375" customWidth="1"/>
  </cols>
  <sheetData>
    <row r="1" spans="2:11" ht="18.75" x14ac:dyDescent="0.3">
      <c r="B1" s="124" t="s">
        <v>93</v>
      </c>
    </row>
    <row r="2" spans="2:11" x14ac:dyDescent="0.25">
      <c r="B2" s="42" t="s">
        <v>91</v>
      </c>
    </row>
    <row r="3" spans="2:11" ht="18" x14ac:dyDescent="0.25">
      <c r="B3" s="1" t="s">
        <v>76</v>
      </c>
    </row>
    <row r="5" spans="2:11" ht="15.75" thickBot="1" x14ac:dyDescent="0.3">
      <c r="B5" s="44" t="s">
        <v>85</v>
      </c>
    </row>
    <row r="6" spans="2:11" x14ac:dyDescent="0.25">
      <c r="B6" s="196" t="s">
        <v>82</v>
      </c>
      <c r="C6" s="198" t="s">
        <v>18</v>
      </c>
      <c r="D6" s="198"/>
      <c r="E6" s="198"/>
      <c r="F6" s="198" t="s">
        <v>19</v>
      </c>
      <c r="G6" s="198"/>
      <c r="H6" s="198"/>
      <c r="I6" s="198"/>
      <c r="J6" s="198"/>
      <c r="K6" s="198"/>
    </row>
    <row r="7" spans="2:11" x14ac:dyDescent="0.25">
      <c r="B7" s="197"/>
      <c r="C7" s="24" t="s">
        <v>21</v>
      </c>
      <c r="D7" s="24" t="s">
        <v>22</v>
      </c>
      <c r="E7" s="25" t="s">
        <v>23</v>
      </c>
      <c r="F7" s="24" t="s">
        <v>21</v>
      </c>
      <c r="G7" s="24" t="s">
        <v>22</v>
      </c>
      <c r="H7" s="25" t="s">
        <v>23</v>
      </c>
      <c r="I7" s="24" t="s">
        <v>21</v>
      </c>
      <c r="J7" s="24" t="s">
        <v>22</v>
      </c>
      <c r="K7" s="25" t="s">
        <v>23</v>
      </c>
    </row>
    <row r="8" spans="2:11" x14ac:dyDescent="0.25">
      <c r="B8" s="68"/>
      <c r="C8" s="132"/>
      <c r="D8" s="77">
        <v>2</v>
      </c>
      <c r="E8" s="70"/>
      <c r="F8" s="69"/>
      <c r="G8" s="77"/>
      <c r="H8" s="70"/>
      <c r="I8" s="69"/>
      <c r="J8" s="77"/>
      <c r="K8" s="70"/>
    </row>
    <row r="9" spans="2:11" x14ac:dyDescent="0.25">
      <c r="B9" s="68"/>
      <c r="C9" s="132"/>
      <c r="D9" s="77"/>
      <c r="E9" s="70"/>
      <c r="F9" s="69"/>
      <c r="G9" s="77"/>
      <c r="H9" s="70"/>
      <c r="I9" s="69"/>
      <c r="J9" s="77"/>
      <c r="K9" s="70"/>
    </row>
    <row r="10" spans="2:11" x14ac:dyDescent="0.25">
      <c r="B10" s="68"/>
      <c r="C10" s="132"/>
      <c r="D10" s="77"/>
      <c r="E10" s="70"/>
      <c r="F10" s="69"/>
      <c r="G10" s="77"/>
      <c r="H10" s="70"/>
      <c r="I10" s="69"/>
      <c r="J10" s="77"/>
      <c r="K10" s="70"/>
    </row>
    <row r="11" spans="2:11" x14ac:dyDescent="0.25">
      <c r="B11" s="68"/>
      <c r="C11" s="132"/>
      <c r="D11" s="77"/>
      <c r="E11" s="70"/>
      <c r="F11" s="69"/>
      <c r="G11" s="77"/>
      <c r="H11" s="70"/>
      <c r="I11" s="69"/>
      <c r="J11" s="77"/>
      <c r="K11" s="70"/>
    </row>
    <row r="12" spans="2:11" x14ac:dyDescent="0.25">
      <c r="B12" s="68"/>
      <c r="C12" s="132"/>
      <c r="D12" s="77"/>
      <c r="E12" s="70"/>
      <c r="F12" s="69"/>
      <c r="G12" s="77"/>
      <c r="H12" s="70"/>
      <c r="I12" s="69"/>
      <c r="J12" s="77"/>
      <c r="K12" s="70"/>
    </row>
    <row r="13" spans="2:11" x14ac:dyDescent="0.25">
      <c r="B13" s="68"/>
      <c r="C13" s="132"/>
      <c r="D13" s="77"/>
      <c r="E13" s="70"/>
      <c r="F13" s="69"/>
      <c r="G13" s="77"/>
      <c r="H13" s="70"/>
      <c r="I13" s="69"/>
      <c r="J13" s="77"/>
      <c r="K13" s="70"/>
    </row>
    <row r="14" spans="2:11" x14ac:dyDescent="0.25">
      <c r="B14" s="68"/>
      <c r="C14" s="132"/>
      <c r="D14" s="77"/>
      <c r="E14" s="70"/>
      <c r="F14" s="69"/>
      <c r="G14" s="77"/>
      <c r="H14" s="70"/>
      <c r="I14" s="69"/>
      <c r="J14" s="77"/>
      <c r="K14" s="70"/>
    </row>
    <row r="15" spans="2:11" x14ac:dyDescent="0.25">
      <c r="B15" s="68"/>
      <c r="C15" s="132"/>
      <c r="D15" s="77"/>
      <c r="E15" s="70"/>
      <c r="F15" s="69"/>
      <c r="G15" s="77"/>
      <c r="H15" s="70"/>
      <c r="I15" s="69"/>
      <c r="J15" s="77"/>
      <c r="K15" s="70"/>
    </row>
    <row r="16" spans="2:11" x14ac:dyDescent="0.25">
      <c r="B16" s="68"/>
      <c r="C16" s="132"/>
      <c r="D16" s="77"/>
      <c r="E16" s="70"/>
      <c r="F16" s="69"/>
      <c r="G16" s="77"/>
      <c r="H16" s="70"/>
      <c r="I16" s="69"/>
      <c r="J16" s="77"/>
      <c r="K16" s="70"/>
    </row>
    <row r="17" spans="2:11" x14ac:dyDescent="0.25">
      <c r="B17" s="68"/>
      <c r="C17" s="132"/>
      <c r="D17" s="77"/>
      <c r="E17" s="70"/>
      <c r="F17" s="69"/>
      <c r="G17" s="77"/>
      <c r="H17" s="70"/>
      <c r="I17" s="69"/>
      <c r="J17" s="77"/>
      <c r="K17" s="70"/>
    </row>
    <row r="18" spans="2:11" x14ac:dyDescent="0.25">
      <c r="B18" s="68"/>
      <c r="C18" s="132"/>
      <c r="D18" s="77"/>
      <c r="E18" s="70"/>
      <c r="F18" s="69"/>
      <c r="G18" s="77"/>
      <c r="H18" s="70"/>
      <c r="I18" s="69"/>
      <c r="J18" s="77"/>
      <c r="K18" s="70"/>
    </row>
    <row r="19" spans="2:11" x14ac:dyDescent="0.25">
      <c r="B19" s="68"/>
      <c r="C19" s="132"/>
      <c r="D19" s="77"/>
      <c r="E19" s="70"/>
      <c r="F19" s="69"/>
      <c r="G19" s="77"/>
      <c r="H19" s="70"/>
      <c r="I19" s="69"/>
      <c r="J19" s="77"/>
      <c r="K19" s="70"/>
    </row>
    <row r="20" spans="2:11" x14ac:dyDescent="0.25">
      <c r="B20" s="68"/>
      <c r="C20" s="132"/>
      <c r="D20" s="77"/>
      <c r="E20" s="70"/>
      <c r="F20" s="69"/>
      <c r="G20" s="77"/>
      <c r="H20" s="70"/>
      <c r="I20" s="69"/>
      <c r="J20" s="77"/>
      <c r="K20" s="70"/>
    </row>
    <row r="21" spans="2:11" x14ac:dyDescent="0.25">
      <c r="B21" s="68"/>
      <c r="C21" s="132"/>
      <c r="D21" s="77"/>
      <c r="E21" s="70"/>
      <c r="F21" s="69"/>
      <c r="G21" s="77"/>
      <c r="H21" s="70"/>
      <c r="I21" s="69"/>
      <c r="J21" s="77"/>
      <c r="K21" s="70"/>
    </row>
    <row r="22" spans="2:11" x14ac:dyDescent="0.25">
      <c r="B22" s="68"/>
      <c r="C22" s="132"/>
      <c r="D22" s="77"/>
      <c r="E22" s="70"/>
      <c r="F22" s="69"/>
      <c r="G22" s="77"/>
      <c r="H22" s="70"/>
      <c r="I22" s="69"/>
      <c r="J22" s="77"/>
      <c r="K22" s="70"/>
    </row>
    <row r="23" spans="2:11" x14ac:dyDescent="0.25">
      <c r="B23" s="68"/>
      <c r="C23" s="132"/>
      <c r="D23" s="77"/>
      <c r="E23" s="70"/>
      <c r="F23" s="69"/>
      <c r="G23" s="77"/>
      <c r="H23" s="70"/>
      <c r="I23" s="69"/>
      <c r="J23" s="77"/>
      <c r="K23" s="70"/>
    </row>
    <row r="24" spans="2:11" x14ac:dyDescent="0.25">
      <c r="B24" s="68"/>
      <c r="C24" s="132"/>
      <c r="D24" s="77"/>
      <c r="E24" s="70"/>
      <c r="F24" s="69"/>
      <c r="G24" s="77"/>
      <c r="H24" s="70"/>
      <c r="I24" s="69"/>
      <c r="J24" s="77"/>
      <c r="K24" s="70"/>
    </row>
    <row r="25" spans="2:11" x14ac:dyDescent="0.25">
      <c r="B25" s="68"/>
      <c r="C25" s="132"/>
      <c r="D25" s="77"/>
      <c r="E25" s="70"/>
      <c r="F25" s="69"/>
      <c r="G25" s="77"/>
      <c r="H25" s="70"/>
      <c r="I25" s="69"/>
      <c r="J25" s="77"/>
      <c r="K25" s="70"/>
    </row>
    <row r="26" spans="2:11" x14ac:dyDescent="0.25">
      <c r="B26" s="68"/>
      <c r="C26" s="132"/>
      <c r="D26" s="77"/>
      <c r="E26" s="70"/>
      <c r="F26" s="69"/>
      <c r="G26" s="77"/>
      <c r="H26" s="70"/>
      <c r="I26" s="69"/>
      <c r="J26" s="77"/>
      <c r="K26" s="70"/>
    </row>
    <row r="27" spans="2:11" x14ac:dyDescent="0.25">
      <c r="B27" s="68"/>
      <c r="C27" s="132"/>
      <c r="D27" s="77"/>
      <c r="E27" s="70"/>
      <c r="F27" s="69"/>
      <c r="G27" s="77"/>
      <c r="H27" s="70"/>
      <c r="I27" s="69"/>
      <c r="J27" s="77"/>
      <c r="K27" s="70"/>
    </row>
    <row r="28" spans="2:11" x14ac:dyDescent="0.25">
      <c r="B28" s="68"/>
      <c r="C28" s="132"/>
      <c r="D28" s="77"/>
      <c r="E28" s="70"/>
      <c r="F28" s="69"/>
      <c r="G28" s="77"/>
      <c r="H28" s="70"/>
      <c r="I28" s="69"/>
      <c r="J28" s="77"/>
      <c r="K28" s="70"/>
    </row>
    <row r="29" spans="2:11" x14ac:dyDescent="0.25">
      <c r="B29" s="68"/>
      <c r="C29" s="132"/>
      <c r="D29" s="77"/>
      <c r="E29" s="70"/>
      <c r="F29" s="69"/>
      <c r="G29" s="77"/>
      <c r="H29" s="70"/>
      <c r="I29" s="69"/>
      <c r="J29" s="77"/>
      <c r="K29" s="70"/>
    </row>
    <row r="30" spans="2:11" x14ac:dyDescent="0.25">
      <c r="B30" s="68"/>
      <c r="C30" s="132"/>
      <c r="D30" s="77"/>
      <c r="E30" s="70"/>
      <c r="F30" s="69"/>
      <c r="G30" s="77"/>
      <c r="H30" s="70"/>
      <c r="I30" s="69"/>
      <c r="J30" s="77"/>
      <c r="K30" s="70"/>
    </row>
    <row r="31" spans="2:11" x14ac:dyDescent="0.25">
      <c r="B31" s="68"/>
      <c r="C31" s="132"/>
      <c r="D31" s="77"/>
      <c r="E31" s="70"/>
      <c r="F31" s="69"/>
      <c r="G31" s="77"/>
      <c r="H31" s="70"/>
      <c r="I31" s="69"/>
      <c r="J31" s="77"/>
      <c r="K31" s="70"/>
    </row>
    <row r="32" spans="2:11" x14ac:dyDescent="0.25">
      <c r="B32" s="68"/>
      <c r="C32" s="132"/>
      <c r="D32" s="77"/>
      <c r="E32" s="70"/>
      <c r="F32" s="69"/>
      <c r="G32" s="77"/>
      <c r="H32" s="70"/>
      <c r="I32" s="69"/>
      <c r="J32" s="77"/>
      <c r="K32" s="70"/>
    </row>
    <row r="33" spans="2:11" x14ac:dyDescent="0.25">
      <c r="B33" s="72"/>
      <c r="C33" s="131"/>
      <c r="D33" s="78"/>
      <c r="E33" s="74"/>
      <c r="F33" s="73"/>
      <c r="G33" s="78"/>
      <c r="H33" s="74"/>
      <c r="I33" s="73"/>
      <c r="J33" s="78"/>
      <c r="K33" s="74"/>
    </row>
    <row r="34" spans="2:11" ht="15.75" thickBot="1" x14ac:dyDescent="0.3">
      <c r="B34" s="28"/>
      <c r="C34" s="26" t="s">
        <v>24</v>
      </c>
      <c r="D34" s="136">
        <f>SUM(D8:D33)</f>
        <v>2</v>
      </c>
      <c r="E34" s="26"/>
      <c r="F34" s="26" t="s">
        <v>24</v>
      </c>
      <c r="G34" s="136">
        <f>SUM(G8:G33)</f>
        <v>0</v>
      </c>
      <c r="H34" s="26"/>
      <c r="I34" s="26" t="s">
        <v>24</v>
      </c>
      <c r="J34" s="136">
        <f>SUM(J8:J33)</f>
        <v>0</v>
      </c>
      <c r="K34" s="135"/>
    </row>
    <row r="36" spans="2:11" x14ac:dyDescent="0.25">
      <c r="B36" s="44" t="s">
        <v>92</v>
      </c>
    </row>
    <row r="37" spans="2:11" ht="15.75" thickBot="1" x14ac:dyDescent="0.3">
      <c r="B37" s="134" t="s">
        <v>86</v>
      </c>
    </row>
    <row r="38" spans="2:11" x14ac:dyDescent="0.25">
      <c r="B38" s="196" t="s">
        <v>82</v>
      </c>
      <c r="C38" s="198" t="s">
        <v>18</v>
      </c>
      <c r="D38" s="198"/>
      <c r="E38" s="198"/>
      <c r="F38" s="198" t="s">
        <v>19</v>
      </c>
      <c r="G38" s="198"/>
      <c r="H38" s="198"/>
      <c r="I38" s="198"/>
      <c r="J38" s="198"/>
      <c r="K38" s="198"/>
    </row>
    <row r="39" spans="2:11" x14ac:dyDescent="0.25">
      <c r="B39" s="197"/>
      <c r="C39" s="24" t="s">
        <v>21</v>
      </c>
      <c r="D39" s="24" t="s">
        <v>22</v>
      </c>
      <c r="E39" s="25" t="s">
        <v>23</v>
      </c>
      <c r="F39" s="24" t="s">
        <v>21</v>
      </c>
      <c r="G39" s="24" t="s">
        <v>22</v>
      </c>
      <c r="H39" s="25" t="s">
        <v>23</v>
      </c>
      <c r="I39" s="24" t="s">
        <v>21</v>
      </c>
      <c r="J39" s="24" t="s">
        <v>22</v>
      </c>
      <c r="K39" s="25" t="s">
        <v>23</v>
      </c>
    </row>
    <row r="40" spans="2:11" x14ac:dyDescent="0.25">
      <c r="B40" s="68"/>
      <c r="C40" s="132"/>
      <c r="D40" s="77">
        <v>2</v>
      </c>
      <c r="E40" s="70"/>
      <c r="F40" s="69"/>
      <c r="G40" s="77"/>
      <c r="H40" s="70"/>
      <c r="I40" s="69"/>
      <c r="J40" s="77"/>
      <c r="K40" s="70"/>
    </row>
    <row r="41" spans="2:11" x14ac:dyDescent="0.25">
      <c r="B41" s="68"/>
      <c r="C41" s="132"/>
      <c r="D41" s="77"/>
      <c r="E41" s="70"/>
      <c r="F41" s="69"/>
      <c r="G41" s="77"/>
      <c r="H41" s="70"/>
      <c r="I41" s="69"/>
      <c r="J41" s="77"/>
      <c r="K41" s="70"/>
    </row>
    <row r="42" spans="2:11" x14ac:dyDescent="0.25">
      <c r="B42" s="68"/>
      <c r="C42" s="132"/>
      <c r="D42" s="77"/>
      <c r="E42" s="70"/>
      <c r="F42" s="69"/>
      <c r="G42" s="77"/>
      <c r="H42" s="70"/>
      <c r="I42" s="69"/>
      <c r="J42" s="77"/>
      <c r="K42" s="70"/>
    </row>
    <row r="43" spans="2:11" x14ac:dyDescent="0.25">
      <c r="B43" s="68"/>
      <c r="C43" s="132"/>
      <c r="D43" s="77"/>
      <c r="E43" s="70"/>
      <c r="F43" s="69"/>
      <c r="G43" s="77"/>
      <c r="H43" s="70"/>
      <c r="I43" s="69"/>
      <c r="J43" s="77"/>
      <c r="K43" s="70"/>
    </row>
    <row r="44" spans="2:11" x14ac:dyDescent="0.25">
      <c r="B44" s="68"/>
      <c r="C44" s="132"/>
      <c r="D44" s="77"/>
      <c r="E44" s="70"/>
      <c r="F44" s="69"/>
      <c r="G44" s="77"/>
      <c r="H44" s="70"/>
      <c r="I44" s="69"/>
      <c r="J44" s="77"/>
      <c r="K44" s="70"/>
    </row>
    <row r="45" spans="2:11" x14ac:dyDescent="0.25">
      <c r="B45" s="68"/>
      <c r="C45" s="132"/>
      <c r="D45" s="77"/>
      <c r="E45" s="70"/>
      <c r="F45" s="69"/>
      <c r="G45" s="77"/>
      <c r="H45" s="70"/>
      <c r="I45" s="69"/>
      <c r="J45" s="77"/>
      <c r="K45" s="70"/>
    </row>
    <row r="46" spans="2:11" x14ac:dyDescent="0.25">
      <c r="B46" s="68"/>
      <c r="C46" s="132"/>
      <c r="D46" s="77"/>
      <c r="E46" s="70"/>
      <c r="F46" s="69"/>
      <c r="G46" s="77"/>
      <c r="H46" s="70"/>
      <c r="I46" s="69"/>
      <c r="J46" s="77"/>
      <c r="K46" s="70"/>
    </row>
    <row r="47" spans="2:11" x14ac:dyDescent="0.25">
      <c r="B47" s="68"/>
      <c r="C47" s="132"/>
      <c r="D47" s="77"/>
      <c r="E47" s="70"/>
      <c r="F47" s="69"/>
      <c r="G47" s="77"/>
      <c r="H47" s="70"/>
      <c r="I47" s="69"/>
      <c r="J47" s="77"/>
      <c r="K47" s="70"/>
    </row>
    <row r="48" spans="2:11" x14ac:dyDescent="0.25">
      <c r="B48" s="68"/>
      <c r="C48" s="132"/>
      <c r="D48" s="77"/>
      <c r="E48" s="70"/>
      <c r="F48" s="69"/>
      <c r="G48" s="77"/>
      <c r="H48" s="70"/>
      <c r="I48" s="69"/>
      <c r="J48" s="77"/>
      <c r="K48" s="70"/>
    </row>
    <row r="49" spans="2:11" x14ac:dyDescent="0.25">
      <c r="B49" s="68"/>
      <c r="C49" s="132"/>
      <c r="D49" s="77"/>
      <c r="E49" s="70"/>
      <c r="F49" s="69"/>
      <c r="G49" s="77"/>
      <c r="H49" s="70"/>
      <c r="I49" s="69"/>
      <c r="J49" s="77"/>
      <c r="K49" s="70"/>
    </row>
    <row r="50" spans="2:11" x14ac:dyDescent="0.25">
      <c r="B50" s="68"/>
      <c r="C50" s="132"/>
      <c r="D50" s="77"/>
      <c r="E50" s="70"/>
      <c r="F50" s="69"/>
      <c r="G50" s="77"/>
      <c r="H50" s="70"/>
      <c r="I50" s="69"/>
      <c r="J50" s="77"/>
      <c r="K50" s="70"/>
    </row>
    <row r="51" spans="2:11" x14ac:dyDescent="0.25">
      <c r="B51" s="68"/>
      <c r="C51" s="132"/>
      <c r="D51" s="77"/>
      <c r="E51" s="70"/>
      <c r="F51" s="69"/>
      <c r="G51" s="77"/>
      <c r="H51" s="70"/>
      <c r="I51" s="69"/>
      <c r="J51" s="77"/>
      <c r="K51" s="70"/>
    </row>
    <row r="52" spans="2:11" x14ac:dyDescent="0.25">
      <c r="B52" s="68"/>
      <c r="C52" s="132"/>
      <c r="D52" s="77"/>
      <c r="E52" s="70"/>
      <c r="F52" s="69"/>
      <c r="G52" s="77"/>
      <c r="H52" s="70"/>
      <c r="I52" s="69"/>
      <c r="J52" s="77"/>
      <c r="K52" s="70"/>
    </row>
    <row r="53" spans="2:11" x14ac:dyDescent="0.25">
      <c r="B53" s="68"/>
      <c r="C53" s="132"/>
      <c r="D53" s="77"/>
      <c r="E53" s="70"/>
      <c r="F53" s="69"/>
      <c r="G53" s="77"/>
      <c r="H53" s="70"/>
      <c r="I53" s="69"/>
      <c r="J53" s="77"/>
      <c r="K53" s="70"/>
    </row>
    <row r="54" spans="2:11" x14ac:dyDescent="0.25">
      <c r="B54" s="68"/>
      <c r="C54" s="132"/>
      <c r="D54" s="77"/>
      <c r="E54" s="70"/>
      <c r="F54" s="69"/>
      <c r="G54" s="77"/>
      <c r="H54" s="70"/>
      <c r="I54" s="69"/>
      <c r="J54" s="77"/>
      <c r="K54" s="70"/>
    </row>
    <row r="55" spans="2:11" x14ac:dyDescent="0.25">
      <c r="B55" s="68"/>
      <c r="C55" s="132"/>
      <c r="D55" s="77"/>
      <c r="E55" s="70"/>
      <c r="F55" s="69"/>
      <c r="G55" s="77"/>
      <c r="H55" s="70"/>
      <c r="I55" s="69"/>
      <c r="J55" s="77"/>
      <c r="K55" s="70"/>
    </row>
    <row r="56" spans="2:11" x14ac:dyDescent="0.25">
      <c r="B56" s="68"/>
      <c r="C56" s="132"/>
      <c r="D56" s="77"/>
      <c r="E56" s="70"/>
      <c r="F56" s="69"/>
      <c r="G56" s="77"/>
      <c r="H56" s="70"/>
      <c r="I56" s="69"/>
      <c r="J56" s="77"/>
      <c r="K56" s="70"/>
    </row>
    <row r="57" spans="2:11" x14ac:dyDescent="0.25">
      <c r="B57" s="68"/>
      <c r="C57" s="132"/>
      <c r="D57" s="77"/>
      <c r="E57" s="70"/>
      <c r="F57" s="69"/>
      <c r="G57" s="77"/>
      <c r="H57" s="70"/>
      <c r="I57" s="69"/>
      <c r="J57" s="77"/>
      <c r="K57" s="70"/>
    </row>
    <row r="58" spans="2:11" x14ac:dyDescent="0.25">
      <c r="B58" s="68"/>
      <c r="C58" s="132"/>
      <c r="D58" s="77"/>
      <c r="E58" s="70"/>
      <c r="F58" s="69"/>
      <c r="G58" s="77"/>
      <c r="H58" s="70"/>
      <c r="I58" s="69"/>
      <c r="J58" s="77"/>
      <c r="K58" s="70"/>
    </row>
    <row r="59" spans="2:11" x14ac:dyDescent="0.25">
      <c r="B59" s="68"/>
      <c r="C59" s="132"/>
      <c r="D59" s="77"/>
      <c r="E59" s="70"/>
      <c r="F59" s="69"/>
      <c r="G59" s="77"/>
      <c r="H59" s="70"/>
      <c r="I59" s="69"/>
      <c r="J59" s="77"/>
      <c r="K59" s="70"/>
    </row>
    <row r="60" spans="2:11" x14ac:dyDescent="0.25">
      <c r="B60" s="68"/>
      <c r="C60" s="132"/>
      <c r="D60" s="77"/>
      <c r="E60" s="70"/>
      <c r="F60" s="69"/>
      <c r="G60" s="77"/>
      <c r="H60" s="70"/>
      <c r="I60" s="69"/>
      <c r="J60" s="77"/>
      <c r="K60" s="70"/>
    </row>
    <row r="61" spans="2:11" x14ac:dyDescent="0.25">
      <c r="B61" s="68"/>
      <c r="C61" s="132"/>
      <c r="D61" s="77"/>
      <c r="E61" s="70"/>
      <c r="F61" s="69"/>
      <c r="G61" s="77"/>
      <c r="H61" s="70"/>
      <c r="I61" s="69"/>
      <c r="J61" s="77"/>
      <c r="K61" s="70"/>
    </row>
    <row r="62" spans="2:11" x14ac:dyDescent="0.25">
      <c r="B62" s="68"/>
      <c r="C62" s="132"/>
      <c r="D62" s="77"/>
      <c r="E62" s="70"/>
      <c r="F62" s="69"/>
      <c r="G62" s="77"/>
      <c r="H62" s="70"/>
      <c r="I62" s="69"/>
      <c r="J62" s="77"/>
      <c r="K62" s="70"/>
    </row>
    <row r="63" spans="2:11" x14ac:dyDescent="0.25">
      <c r="B63" s="68"/>
      <c r="C63" s="132"/>
      <c r="D63" s="77"/>
      <c r="E63" s="70"/>
      <c r="F63" s="69"/>
      <c r="G63" s="77"/>
      <c r="H63" s="70"/>
      <c r="I63" s="69"/>
      <c r="J63" s="77"/>
      <c r="K63" s="70"/>
    </row>
    <row r="64" spans="2:11" x14ac:dyDescent="0.25">
      <c r="B64" s="68"/>
      <c r="C64" s="132"/>
      <c r="D64" s="77"/>
      <c r="E64" s="70"/>
      <c r="F64" s="69"/>
      <c r="G64" s="77"/>
      <c r="H64" s="70"/>
      <c r="I64" s="69"/>
      <c r="J64" s="77"/>
      <c r="K64" s="70"/>
    </row>
    <row r="65" spans="2:12" x14ac:dyDescent="0.25">
      <c r="B65" s="72"/>
      <c r="C65" s="131"/>
      <c r="D65" s="78"/>
      <c r="E65" s="74"/>
      <c r="F65" s="73"/>
      <c r="G65" s="78"/>
      <c r="H65" s="74"/>
      <c r="I65" s="73"/>
      <c r="J65" s="78"/>
      <c r="K65" s="74"/>
    </row>
    <row r="66" spans="2:12" ht="15.75" thickBot="1" x14ac:dyDescent="0.3">
      <c r="B66" s="28"/>
      <c r="C66" s="26" t="s">
        <v>24</v>
      </c>
      <c r="D66" s="136">
        <f>SUM(D40:D65)</f>
        <v>2</v>
      </c>
      <c r="E66" s="26"/>
      <c r="F66" s="26" t="s">
        <v>24</v>
      </c>
      <c r="G66" s="136">
        <f>SUM(G40:G65)</f>
        <v>0</v>
      </c>
      <c r="H66" s="26"/>
      <c r="I66" s="26" t="s">
        <v>24</v>
      </c>
      <c r="J66" s="136">
        <f>SUM(J40:J65)</f>
        <v>0</v>
      </c>
      <c r="K66" s="135"/>
    </row>
    <row r="67" spans="2:12" x14ac:dyDescent="0.25">
      <c r="B67" s="143"/>
      <c r="C67" s="143"/>
      <c r="D67" s="144"/>
      <c r="E67" s="143"/>
      <c r="F67" s="143"/>
      <c r="G67" s="144"/>
      <c r="H67" s="143"/>
      <c r="I67" s="143"/>
      <c r="J67" s="144"/>
      <c r="K67" s="143"/>
    </row>
    <row r="68" spans="2:12" x14ac:dyDescent="0.25">
      <c r="B68" s="143"/>
      <c r="C68" s="143"/>
      <c r="D68" s="144"/>
      <c r="E68" s="143"/>
      <c r="F68" s="143"/>
      <c r="G68" s="144"/>
      <c r="H68" s="143"/>
      <c r="I68" s="143"/>
      <c r="J68" s="144"/>
      <c r="K68" s="143"/>
    </row>
    <row r="69" spans="2:12" ht="15.75" thickBot="1" x14ac:dyDescent="0.3">
      <c r="B69" s="44" t="s">
        <v>101</v>
      </c>
      <c r="H69" s="143"/>
      <c r="I69" s="143"/>
      <c r="J69" s="144"/>
      <c r="K69" s="143"/>
    </row>
    <row r="70" spans="2:12" x14ac:dyDescent="0.25">
      <c r="B70" s="196" t="s">
        <v>17</v>
      </c>
      <c r="C70" s="198" t="s">
        <v>18</v>
      </c>
      <c r="D70" s="198"/>
      <c r="E70" s="198"/>
      <c r="F70" s="198" t="s">
        <v>19</v>
      </c>
      <c r="G70" s="198"/>
      <c r="H70" s="198"/>
      <c r="I70" s="198"/>
      <c r="J70" s="198"/>
      <c r="K70" s="198"/>
      <c r="L70" s="202" t="s">
        <v>20</v>
      </c>
    </row>
    <row r="71" spans="2:12" x14ac:dyDescent="0.25">
      <c r="B71" s="197"/>
      <c r="C71" s="24" t="s">
        <v>21</v>
      </c>
      <c r="D71" s="24" t="s">
        <v>22</v>
      </c>
      <c r="E71" s="25" t="s">
        <v>23</v>
      </c>
      <c r="F71" s="24" t="s">
        <v>21</v>
      </c>
      <c r="G71" s="24" t="s">
        <v>22</v>
      </c>
      <c r="H71" s="25" t="s">
        <v>23</v>
      </c>
      <c r="I71" s="24" t="s">
        <v>21</v>
      </c>
      <c r="J71" s="24" t="s">
        <v>22</v>
      </c>
      <c r="K71" s="25" t="s">
        <v>23</v>
      </c>
      <c r="L71" s="203"/>
    </row>
    <row r="72" spans="2:12" x14ac:dyDescent="0.25">
      <c r="B72" s="68"/>
      <c r="C72" s="69"/>
      <c r="D72" s="77">
        <v>2</v>
      </c>
      <c r="E72" s="70"/>
      <c r="F72" s="69"/>
      <c r="G72" s="77"/>
      <c r="H72" s="70"/>
      <c r="I72" s="69"/>
      <c r="J72" s="77"/>
      <c r="K72" s="70"/>
      <c r="L72" s="71"/>
    </row>
    <row r="73" spans="2:12" x14ac:dyDescent="0.25">
      <c r="B73" s="68"/>
      <c r="C73" s="69"/>
      <c r="D73" s="77"/>
      <c r="E73" s="70"/>
      <c r="F73" s="69"/>
      <c r="G73" s="77"/>
      <c r="H73" s="70"/>
      <c r="I73" s="69"/>
      <c r="J73" s="77"/>
      <c r="K73" s="70"/>
      <c r="L73" s="71"/>
    </row>
    <row r="74" spans="2:12" x14ac:dyDescent="0.25">
      <c r="B74" s="68"/>
      <c r="C74" s="69"/>
      <c r="D74" s="77"/>
      <c r="E74" s="70"/>
      <c r="F74" s="69"/>
      <c r="G74" s="77"/>
      <c r="H74" s="70"/>
      <c r="I74" s="69"/>
      <c r="J74" s="77"/>
      <c r="K74" s="70"/>
      <c r="L74" s="71"/>
    </row>
    <row r="75" spans="2:12" x14ac:dyDescent="0.25">
      <c r="B75" s="68"/>
      <c r="C75" s="69"/>
      <c r="D75" s="77"/>
      <c r="E75" s="70"/>
      <c r="F75" s="69"/>
      <c r="G75" s="77"/>
      <c r="H75" s="70"/>
      <c r="I75" s="69"/>
      <c r="J75" s="77"/>
      <c r="K75" s="70"/>
      <c r="L75" s="71"/>
    </row>
    <row r="76" spans="2:12" x14ac:dyDescent="0.25">
      <c r="B76" s="68"/>
      <c r="C76" s="69"/>
      <c r="D76" s="77"/>
      <c r="E76" s="70"/>
      <c r="F76" s="69"/>
      <c r="G76" s="77"/>
      <c r="H76" s="70"/>
      <c r="I76" s="69"/>
      <c r="J76" s="77"/>
      <c r="K76" s="70"/>
      <c r="L76" s="71"/>
    </row>
    <row r="77" spans="2:12" x14ac:dyDescent="0.25">
      <c r="B77" s="68"/>
      <c r="C77" s="69"/>
      <c r="D77" s="77"/>
      <c r="E77" s="70"/>
      <c r="F77" s="69"/>
      <c r="G77" s="77"/>
      <c r="H77" s="70"/>
      <c r="I77" s="69"/>
      <c r="J77" s="77"/>
      <c r="K77" s="70"/>
      <c r="L77" s="71"/>
    </row>
    <row r="78" spans="2:12" x14ac:dyDescent="0.25">
      <c r="B78" s="68"/>
      <c r="C78" s="69"/>
      <c r="D78" s="77"/>
      <c r="E78" s="70"/>
      <c r="F78" s="69"/>
      <c r="G78" s="77"/>
      <c r="H78" s="70"/>
      <c r="I78" s="69"/>
      <c r="J78" s="77"/>
      <c r="K78" s="70"/>
      <c r="L78" s="71"/>
    </row>
    <row r="79" spans="2:12" x14ac:dyDescent="0.25">
      <c r="B79" s="68"/>
      <c r="C79" s="69"/>
      <c r="D79" s="77"/>
      <c r="E79" s="70"/>
      <c r="F79" s="69"/>
      <c r="G79" s="77"/>
      <c r="H79" s="70"/>
      <c r="I79" s="69"/>
      <c r="J79" s="77"/>
      <c r="K79" s="70"/>
      <c r="L79" s="71"/>
    </row>
    <row r="80" spans="2:12" x14ac:dyDescent="0.25">
      <c r="B80" s="68"/>
      <c r="C80" s="69"/>
      <c r="D80" s="77"/>
      <c r="E80" s="70"/>
      <c r="F80" s="69"/>
      <c r="G80" s="77"/>
      <c r="H80" s="70"/>
      <c r="I80" s="69"/>
      <c r="J80" s="77"/>
      <c r="K80" s="70"/>
      <c r="L80" s="71"/>
    </row>
    <row r="81" spans="2:12" x14ac:dyDescent="0.25">
      <c r="B81" s="68"/>
      <c r="C81" s="69"/>
      <c r="D81" s="77"/>
      <c r="E81" s="70"/>
      <c r="F81" s="69"/>
      <c r="G81" s="77"/>
      <c r="H81" s="70"/>
      <c r="I81" s="69"/>
      <c r="J81" s="77"/>
      <c r="K81" s="70"/>
      <c r="L81" s="71"/>
    </row>
    <row r="82" spans="2:12" x14ac:dyDescent="0.25">
      <c r="B82" s="68"/>
      <c r="C82" s="69"/>
      <c r="D82" s="77"/>
      <c r="E82" s="70"/>
      <c r="F82" s="69"/>
      <c r="G82" s="77"/>
      <c r="H82" s="70"/>
      <c r="I82" s="69"/>
      <c r="J82" s="77"/>
      <c r="K82" s="70"/>
      <c r="L82" s="71"/>
    </row>
    <row r="83" spans="2:12" x14ac:dyDescent="0.25">
      <c r="B83" s="68"/>
      <c r="C83" s="69"/>
      <c r="D83" s="77"/>
      <c r="E83" s="70"/>
      <c r="F83" s="69"/>
      <c r="G83" s="77"/>
      <c r="H83" s="70"/>
      <c r="I83" s="69"/>
      <c r="J83" s="77"/>
      <c r="K83" s="70"/>
      <c r="L83" s="71"/>
    </row>
    <row r="84" spans="2:12" x14ac:dyDescent="0.25">
      <c r="B84" s="68"/>
      <c r="C84" s="69"/>
      <c r="D84" s="77"/>
      <c r="E84" s="70"/>
      <c r="F84" s="69"/>
      <c r="G84" s="77"/>
      <c r="H84" s="70"/>
      <c r="I84" s="69"/>
      <c r="J84" s="77"/>
      <c r="K84" s="70"/>
      <c r="L84" s="71"/>
    </row>
    <row r="85" spans="2:12" x14ac:dyDescent="0.25">
      <c r="B85" s="68"/>
      <c r="C85" s="69"/>
      <c r="D85" s="77"/>
      <c r="E85" s="70"/>
      <c r="F85" s="69"/>
      <c r="G85" s="77"/>
      <c r="H85" s="70"/>
      <c r="I85" s="69"/>
      <c r="J85" s="77"/>
      <c r="K85" s="70"/>
      <c r="L85" s="71"/>
    </row>
    <row r="86" spans="2:12" x14ac:dyDescent="0.25">
      <c r="B86" s="68"/>
      <c r="C86" s="69"/>
      <c r="D86" s="77"/>
      <c r="E86" s="70"/>
      <c r="F86" s="69"/>
      <c r="G86" s="77"/>
      <c r="H86" s="70"/>
      <c r="I86" s="69"/>
      <c r="J86" s="77"/>
      <c r="K86" s="70"/>
      <c r="L86" s="71"/>
    </row>
    <row r="87" spans="2:12" x14ac:dyDescent="0.25">
      <c r="B87" s="68"/>
      <c r="C87" s="69"/>
      <c r="D87" s="77"/>
      <c r="E87" s="70"/>
      <c r="F87" s="69"/>
      <c r="G87" s="77"/>
      <c r="H87" s="70"/>
      <c r="I87" s="69"/>
      <c r="J87" s="77"/>
      <c r="K87" s="70"/>
      <c r="L87" s="71"/>
    </row>
    <row r="88" spans="2:12" x14ac:dyDescent="0.25">
      <c r="B88" s="68"/>
      <c r="C88" s="69"/>
      <c r="D88" s="77"/>
      <c r="E88" s="70"/>
      <c r="F88" s="69"/>
      <c r="G88" s="77"/>
      <c r="H88" s="70"/>
      <c r="I88" s="69"/>
      <c r="J88" s="77"/>
      <c r="K88" s="70"/>
      <c r="L88" s="71"/>
    </row>
    <row r="89" spans="2:12" x14ac:dyDescent="0.25">
      <c r="B89" s="68"/>
      <c r="C89" s="69"/>
      <c r="D89" s="77"/>
      <c r="E89" s="70"/>
      <c r="F89" s="69"/>
      <c r="G89" s="77"/>
      <c r="H89" s="70"/>
      <c r="I89" s="69"/>
      <c r="J89" s="77"/>
      <c r="K89" s="70"/>
      <c r="L89" s="71"/>
    </row>
    <row r="90" spans="2:12" x14ac:dyDescent="0.25">
      <c r="B90" s="68"/>
      <c r="C90" s="69"/>
      <c r="D90" s="77"/>
      <c r="E90" s="70"/>
      <c r="F90" s="69"/>
      <c r="G90" s="77"/>
      <c r="H90" s="70"/>
      <c r="I90" s="69"/>
      <c r="J90" s="77"/>
      <c r="K90" s="70"/>
      <c r="L90" s="71"/>
    </row>
    <row r="91" spans="2:12" x14ac:dyDescent="0.25">
      <c r="B91" s="68"/>
      <c r="C91" s="69"/>
      <c r="D91" s="77"/>
      <c r="E91" s="70"/>
      <c r="F91" s="69"/>
      <c r="G91" s="77"/>
      <c r="H91" s="70"/>
      <c r="I91" s="69"/>
      <c r="J91" s="77"/>
      <c r="K91" s="70"/>
      <c r="L91" s="71"/>
    </row>
    <row r="92" spans="2:12" x14ac:dyDescent="0.25">
      <c r="B92" s="68"/>
      <c r="C92" s="69"/>
      <c r="D92" s="77"/>
      <c r="E92" s="70"/>
      <c r="F92" s="69"/>
      <c r="G92" s="77"/>
      <c r="H92" s="70"/>
      <c r="I92" s="69"/>
      <c r="J92" s="77"/>
      <c r="K92" s="70"/>
      <c r="L92" s="71"/>
    </row>
    <row r="93" spans="2:12" x14ac:dyDescent="0.25">
      <c r="B93" s="68"/>
      <c r="C93" s="69"/>
      <c r="D93" s="77"/>
      <c r="E93" s="70"/>
      <c r="F93" s="69"/>
      <c r="G93" s="77"/>
      <c r="H93" s="70"/>
      <c r="I93" s="69"/>
      <c r="J93" s="77"/>
      <c r="K93" s="70"/>
      <c r="L93" s="71"/>
    </row>
    <row r="94" spans="2:12" x14ac:dyDescent="0.25">
      <c r="B94" s="68"/>
      <c r="C94" s="69"/>
      <c r="D94" s="77"/>
      <c r="E94" s="70"/>
      <c r="F94" s="69"/>
      <c r="G94" s="77"/>
      <c r="H94" s="70"/>
      <c r="I94" s="69"/>
      <c r="J94" s="77"/>
      <c r="K94" s="70"/>
      <c r="L94" s="71"/>
    </row>
    <row r="95" spans="2:12" x14ac:dyDescent="0.25">
      <c r="B95" s="68"/>
      <c r="C95" s="69"/>
      <c r="D95" s="77"/>
      <c r="E95" s="70"/>
      <c r="F95" s="69"/>
      <c r="G95" s="77"/>
      <c r="H95" s="70"/>
      <c r="I95" s="69"/>
      <c r="J95" s="77"/>
      <c r="K95" s="70"/>
      <c r="L95" s="71"/>
    </row>
    <row r="96" spans="2:12" x14ac:dyDescent="0.25">
      <c r="B96" s="72"/>
      <c r="C96" s="73"/>
      <c r="D96" s="78"/>
      <c r="E96" s="74"/>
      <c r="F96" s="73"/>
      <c r="G96" s="78"/>
      <c r="H96" s="74"/>
      <c r="I96" s="73"/>
      <c r="J96" s="78"/>
      <c r="K96" s="74"/>
      <c r="L96" s="75"/>
    </row>
    <row r="97" spans="2:12" ht="15.75" thickBot="1" x14ac:dyDescent="0.3">
      <c r="B97" s="28"/>
      <c r="C97" s="26" t="s">
        <v>24</v>
      </c>
      <c r="D97" s="123">
        <f>SUM(D72:D96)</f>
        <v>2</v>
      </c>
      <c r="E97" s="26"/>
      <c r="F97" s="26" t="s">
        <v>24</v>
      </c>
      <c r="G97" s="123">
        <f>SUM(G72:G96)</f>
        <v>0</v>
      </c>
      <c r="H97" s="26"/>
      <c r="I97" s="26" t="s">
        <v>24</v>
      </c>
      <c r="J97" s="123">
        <f>SUM(J72:J96)</f>
        <v>0</v>
      </c>
      <c r="K97" s="26" t="s">
        <v>25</v>
      </c>
      <c r="L97" s="27"/>
    </row>
    <row r="99" spans="2:12" x14ac:dyDescent="0.25">
      <c r="B99" s="199" t="s">
        <v>107</v>
      </c>
      <c r="C99" s="200"/>
      <c r="D99" s="201"/>
      <c r="E99" s="164">
        <f>D97+D66+D34</f>
        <v>6</v>
      </c>
      <c r="F99" s="174"/>
      <c r="G99" s="174"/>
      <c r="H99" s="174"/>
      <c r="I99" s="174"/>
      <c r="J99" s="174"/>
      <c r="K99" s="174"/>
      <c r="L99" s="174"/>
    </row>
  </sheetData>
  <sheetProtection selectLockedCells="1"/>
  <mergeCells count="11">
    <mergeCell ref="B99:D99"/>
    <mergeCell ref="L70:L71"/>
    <mergeCell ref="B6:B7"/>
    <mergeCell ref="C6:E6"/>
    <mergeCell ref="F6:K6"/>
    <mergeCell ref="B38:B39"/>
    <mergeCell ref="C38:E38"/>
    <mergeCell ref="F38:K38"/>
    <mergeCell ref="B70:B71"/>
    <mergeCell ref="C70:E70"/>
    <mergeCell ref="F70:K7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6" zoomScale="80" zoomScaleNormal="80" workbookViewId="0">
      <selection activeCell="C33" sqref="C33"/>
    </sheetView>
  </sheetViews>
  <sheetFormatPr baseColWidth="10" defaultRowHeight="15" x14ac:dyDescent="0.25"/>
  <cols>
    <col min="1" max="1" width="41.5703125" customWidth="1"/>
    <col min="2" max="2" width="21.85546875" customWidth="1"/>
    <col min="3" max="3" width="24.28515625" customWidth="1"/>
    <col min="4" max="4" width="19" customWidth="1"/>
    <col min="6" max="6" width="24.42578125" customWidth="1"/>
    <col min="7" max="7" width="18.85546875" customWidth="1"/>
    <col min="9" max="9" width="24.42578125" customWidth="1"/>
    <col min="10" max="10" width="19" customWidth="1"/>
  </cols>
  <sheetData>
    <row r="1" spans="1:10" ht="18.75" x14ac:dyDescent="0.3">
      <c r="A1" s="124" t="s">
        <v>89</v>
      </c>
    </row>
    <row r="2" spans="1:10" x14ac:dyDescent="0.25">
      <c r="A2" t="s">
        <v>97</v>
      </c>
    </row>
    <row r="4" spans="1:10" ht="15.75" thickBot="1" x14ac:dyDescent="0.3"/>
    <row r="5" spans="1:10" x14ac:dyDescent="0.25">
      <c r="A5" s="196" t="s">
        <v>90</v>
      </c>
      <c r="B5" s="198" t="s">
        <v>18</v>
      </c>
      <c r="C5" s="198"/>
      <c r="D5" s="198"/>
      <c r="E5" s="198" t="s">
        <v>19</v>
      </c>
      <c r="F5" s="198"/>
      <c r="G5" s="198"/>
      <c r="H5" s="198"/>
      <c r="I5" s="198"/>
      <c r="J5" s="198"/>
    </row>
    <row r="6" spans="1:10" x14ac:dyDescent="0.25">
      <c r="A6" s="197"/>
      <c r="B6" s="24" t="s">
        <v>21</v>
      </c>
      <c r="C6" s="24" t="s">
        <v>22</v>
      </c>
      <c r="D6" s="25" t="s">
        <v>23</v>
      </c>
      <c r="E6" s="24" t="s">
        <v>21</v>
      </c>
      <c r="F6" s="24" t="s">
        <v>22</v>
      </c>
      <c r="G6" s="25" t="s">
        <v>23</v>
      </c>
      <c r="H6" s="24" t="s">
        <v>21</v>
      </c>
      <c r="I6" s="24" t="s">
        <v>22</v>
      </c>
      <c r="J6" s="25" t="s">
        <v>23</v>
      </c>
    </row>
    <row r="7" spans="1:10" x14ac:dyDescent="0.25">
      <c r="A7" s="68"/>
      <c r="B7" s="132"/>
      <c r="C7" s="77">
        <v>50</v>
      </c>
      <c r="D7" s="70"/>
      <c r="E7" s="69"/>
      <c r="F7" s="77"/>
      <c r="G7" s="70"/>
      <c r="H7" s="69"/>
      <c r="I7" s="77"/>
      <c r="J7" s="70"/>
    </row>
    <row r="8" spans="1:10" x14ac:dyDescent="0.25">
      <c r="A8" s="68"/>
      <c r="B8" s="132"/>
      <c r="C8" s="77"/>
      <c r="D8" s="70"/>
      <c r="E8" s="69"/>
      <c r="F8" s="77"/>
      <c r="G8" s="70"/>
      <c r="H8" s="69"/>
      <c r="I8" s="77"/>
      <c r="J8" s="70"/>
    </row>
    <row r="9" spans="1:10" x14ac:dyDescent="0.25">
      <c r="A9" s="68"/>
      <c r="B9" s="132"/>
      <c r="C9" s="77"/>
      <c r="D9" s="70"/>
      <c r="E9" s="69"/>
      <c r="F9" s="77"/>
      <c r="G9" s="70"/>
      <c r="H9" s="69"/>
      <c r="I9" s="77"/>
      <c r="J9" s="70"/>
    </row>
    <row r="10" spans="1:10" x14ac:dyDescent="0.25">
      <c r="A10" s="68"/>
      <c r="B10" s="132"/>
      <c r="C10" s="77"/>
      <c r="D10" s="70"/>
      <c r="E10" s="69"/>
      <c r="F10" s="77"/>
      <c r="G10" s="70"/>
      <c r="H10" s="69"/>
      <c r="I10" s="77"/>
      <c r="J10" s="70"/>
    </row>
    <row r="11" spans="1:10" x14ac:dyDescent="0.25">
      <c r="A11" s="68"/>
      <c r="B11" s="132"/>
      <c r="C11" s="77"/>
      <c r="D11" s="70"/>
      <c r="E11" s="69"/>
      <c r="F11" s="77"/>
      <c r="G11" s="70"/>
      <c r="H11" s="69"/>
      <c r="I11" s="77"/>
      <c r="J11" s="70"/>
    </row>
    <row r="12" spans="1:10" x14ac:dyDescent="0.25">
      <c r="A12" s="68"/>
      <c r="B12" s="132"/>
      <c r="C12" s="77"/>
      <c r="D12" s="70"/>
      <c r="E12" s="69"/>
      <c r="F12" s="77"/>
      <c r="G12" s="70"/>
      <c r="H12" s="69"/>
      <c r="I12" s="77"/>
      <c r="J12" s="70"/>
    </row>
    <row r="13" spans="1:10" x14ac:dyDescent="0.25">
      <c r="A13" s="68"/>
      <c r="B13" s="132"/>
      <c r="C13" s="77"/>
      <c r="D13" s="70"/>
      <c r="E13" s="69"/>
      <c r="F13" s="77"/>
      <c r="G13" s="70"/>
      <c r="H13" s="69"/>
      <c r="I13" s="77"/>
      <c r="J13" s="70"/>
    </row>
    <row r="14" spans="1:10" x14ac:dyDescent="0.25">
      <c r="A14" s="68"/>
      <c r="B14" s="132"/>
      <c r="C14" s="77"/>
      <c r="D14" s="70"/>
      <c r="E14" s="69"/>
      <c r="F14" s="77"/>
      <c r="G14" s="70"/>
      <c r="H14" s="69"/>
      <c r="I14" s="77"/>
      <c r="J14" s="70"/>
    </row>
    <row r="15" spans="1:10" x14ac:dyDescent="0.25">
      <c r="A15" s="68"/>
      <c r="B15" s="132"/>
      <c r="C15" s="77"/>
      <c r="D15" s="70"/>
      <c r="E15" s="69"/>
      <c r="F15" s="77"/>
      <c r="G15" s="70"/>
      <c r="H15" s="69"/>
      <c r="I15" s="77"/>
      <c r="J15" s="70"/>
    </row>
    <row r="16" spans="1:10" x14ac:dyDescent="0.25">
      <c r="A16" s="68"/>
      <c r="B16" s="132"/>
      <c r="C16" s="77"/>
      <c r="D16" s="70"/>
      <c r="E16" s="69"/>
      <c r="F16" s="77"/>
      <c r="G16" s="70"/>
      <c r="H16" s="69"/>
      <c r="I16" s="77"/>
      <c r="J16" s="70"/>
    </row>
    <row r="17" spans="1:10" x14ac:dyDescent="0.25">
      <c r="A17" s="68"/>
      <c r="B17" s="132"/>
      <c r="C17" s="77"/>
      <c r="D17" s="70"/>
      <c r="E17" s="69"/>
      <c r="F17" s="77"/>
      <c r="G17" s="70"/>
      <c r="H17" s="69"/>
      <c r="I17" s="77"/>
      <c r="J17" s="70"/>
    </row>
    <row r="18" spans="1:10" x14ac:dyDescent="0.25">
      <c r="A18" s="68"/>
      <c r="B18" s="132"/>
      <c r="C18" s="77"/>
      <c r="D18" s="70"/>
      <c r="E18" s="69"/>
      <c r="F18" s="77"/>
      <c r="G18" s="70"/>
      <c r="H18" s="69"/>
      <c r="I18" s="77"/>
      <c r="J18" s="70"/>
    </row>
    <row r="19" spans="1:10" x14ac:dyDescent="0.25">
      <c r="A19" s="68"/>
      <c r="B19" s="132"/>
      <c r="C19" s="77"/>
      <c r="D19" s="70"/>
      <c r="E19" s="69"/>
      <c r="F19" s="77"/>
      <c r="G19" s="70"/>
      <c r="H19" s="69"/>
      <c r="I19" s="77"/>
      <c r="J19" s="70"/>
    </row>
    <row r="20" spans="1:10" x14ac:dyDescent="0.25">
      <c r="A20" s="68"/>
      <c r="B20" s="132"/>
      <c r="C20" s="77"/>
      <c r="D20" s="70"/>
      <c r="E20" s="69"/>
      <c r="F20" s="77"/>
      <c r="G20" s="70"/>
      <c r="H20" s="69"/>
      <c r="I20" s="77"/>
      <c r="J20" s="70"/>
    </row>
    <row r="21" spans="1:10" x14ac:dyDescent="0.25">
      <c r="A21" s="68"/>
      <c r="B21" s="132"/>
      <c r="C21" s="77"/>
      <c r="D21" s="70"/>
      <c r="E21" s="69"/>
      <c r="F21" s="77"/>
      <c r="G21" s="70"/>
      <c r="H21" s="69"/>
      <c r="I21" s="77"/>
      <c r="J21" s="70"/>
    </row>
    <row r="22" spans="1:10" x14ac:dyDescent="0.25">
      <c r="A22" s="68"/>
      <c r="B22" s="132"/>
      <c r="C22" s="77"/>
      <c r="D22" s="70"/>
      <c r="E22" s="69"/>
      <c r="F22" s="77"/>
      <c r="G22" s="70"/>
      <c r="H22" s="69"/>
      <c r="I22" s="77"/>
      <c r="J22" s="70"/>
    </row>
    <row r="23" spans="1:10" x14ac:dyDescent="0.25">
      <c r="A23" s="68"/>
      <c r="B23" s="132"/>
      <c r="C23" s="77"/>
      <c r="D23" s="70"/>
      <c r="E23" s="69"/>
      <c r="F23" s="77"/>
      <c r="G23" s="70"/>
      <c r="H23" s="69"/>
      <c r="I23" s="77"/>
      <c r="J23" s="70"/>
    </row>
    <row r="24" spans="1:10" x14ac:dyDescent="0.25">
      <c r="A24" s="68"/>
      <c r="B24" s="132"/>
      <c r="C24" s="77"/>
      <c r="D24" s="70"/>
      <c r="E24" s="69"/>
      <c r="F24" s="77"/>
      <c r="G24" s="70"/>
      <c r="H24" s="69"/>
      <c r="I24" s="77"/>
      <c r="J24" s="70"/>
    </row>
    <row r="25" spans="1:10" x14ac:dyDescent="0.25">
      <c r="A25" s="68"/>
      <c r="B25" s="132"/>
      <c r="C25" s="77"/>
      <c r="D25" s="70"/>
      <c r="E25" s="69"/>
      <c r="F25" s="77"/>
      <c r="G25" s="70"/>
      <c r="H25" s="69"/>
      <c r="I25" s="77"/>
      <c r="J25" s="70"/>
    </row>
    <row r="26" spans="1:10" x14ac:dyDescent="0.25">
      <c r="A26" s="68"/>
      <c r="B26" s="132"/>
      <c r="C26" s="77"/>
      <c r="D26" s="70"/>
      <c r="E26" s="69"/>
      <c r="F26" s="77"/>
      <c r="G26" s="70"/>
      <c r="H26" s="69"/>
      <c r="I26" s="77"/>
      <c r="J26" s="70"/>
    </row>
    <row r="27" spans="1:10" x14ac:dyDescent="0.25">
      <c r="A27" s="68"/>
      <c r="B27" s="132"/>
      <c r="C27" s="77"/>
      <c r="D27" s="70"/>
      <c r="E27" s="69"/>
      <c r="F27" s="77"/>
      <c r="G27" s="70"/>
      <c r="H27" s="69"/>
      <c r="I27" s="77"/>
      <c r="J27" s="70"/>
    </row>
    <row r="28" spans="1:10" x14ac:dyDescent="0.25">
      <c r="A28" s="68"/>
      <c r="B28" s="132"/>
      <c r="C28" s="77"/>
      <c r="D28" s="70"/>
      <c r="E28" s="69"/>
      <c r="F28" s="77"/>
      <c r="G28" s="70"/>
      <c r="H28" s="69"/>
      <c r="I28" s="77"/>
      <c r="J28" s="70"/>
    </row>
    <row r="29" spans="1:10" x14ac:dyDescent="0.25">
      <c r="A29" s="68"/>
      <c r="B29" s="132"/>
      <c r="C29" s="77"/>
      <c r="D29" s="70"/>
      <c r="E29" s="69"/>
      <c r="F29" s="77"/>
      <c r="G29" s="70"/>
      <c r="H29" s="69"/>
      <c r="I29" s="77"/>
      <c r="J29" s="70"/>
    </row>
    <row r="30" spans="1:10" x14ac:dyDescent="0.25">
      <c r="A30" s="68"/>
      <c r="B30" s="132"/>
      <c r="C30" s="77"/>
      <c r="D30" s="70"/>
      <c r="E30" s="69"/>
      <c r="F30" s="77"/>
      <c r="G30" s="70"/>
      <c r="H30" s="69"/>
      <c r="I30" s="77"/>
      <c r="J30" s="70"/>
    </row>
    <row r="31" spans="1:10" x14ac:dyDescent="0.25">
      <c r="A31" s="68"/>
      <c r="B31" s="132"/>
      <c r="C31" s="77"/>
      <c r="D31" s="70"/>
      <c r="E31" s="69"/>
      <c r="F31" s="77"/>
      <c r="G31" s="70"/>
      <c r="H31" s="69"/>
      <c r="I31" s="77"/>
      <c r="J31" s="70"/>
    </row>
    <row r="32" spans="1:10" x14ac:dyDescent="0.25">
      <c r="A32" s="72"/>
      <c r="B32" s="131"/>
      <c r="C32" s="78"/>
      <c r="D32" s="74"/>
      <c r="E32" s="73"/>
      <c r="F32" s="78"/>
      <c r="G32" s="74"/>
      <c r="H32" s="73"/>
      <c r="I32" s="78"/>
      <c r="J32" s="74"/>
    </row>
    <row r="33" spans="1:10" ht="15.75" thickBot="1" x14ac:dyDescent="0.3">
      <c r="A33" s="28"/>
      <c r="B33" s="26" t="s">
        <v>24</v>
      </c>
      <c r="C33" s="136">
        <f>SUM(C7:C32)</f>
        <v>50</v>
      </c>
      <c r="D33" s="26"/>
      <c r="E33" s="26" t="s">
        <v>24</v>
      </c>
      <c r="F33" s="136">
        <f>SUM(F7:F32)</f>
        <v>0</v>
      </c>
      <c r="G33" s="26"/>
      <c r="H33" s="26" t="s">
        <v>24</v>
      </c>
      <c r="I33" s="136">
        <f>SUM(I7:I32)</f>
        <v>0</v>
      </c>
      <c r="J33" s="135"/>
    </row>
    <row r="35" spans="1:10" x14ac:dyDescent="0.25">
      <c r="A35" s="25" t="s">
        <v>88</v>
      </c>
      <c r="B35" s="130">
        <f>'récap dépenses'!C16</f>
        <v>215.5</v>
      </c>
    </row>
    <row r="36" spans="1:10" x14ac:dyDescent="0.25">
      <c r="A36" s="25" t="s">
        <v>84</v>
      </c>
      <c r="B36" s="130">
        <f>B35*0.15</f>
        <v>32.324999999999996</v>
      </c>
    </row>
    <row r="37" spans="1:10" x14ac:dyDescent="0.25">
      <c r="A37" s="157" t="s">
        <v>115</v>
      </c>
      <c r="B37" s="175">
        <f>IF(C33&gt;B36,B36,C33)</f>
        <v>32.324999999999996</v>
      </c>
      <c r="D37" s="163"/>
    </row>
    <row r="38" spans="1:10" x14ac:dyDescent="0.25">
      <c r="A38" t="str">
        <f>IF(A3="","",IF(A3&lt;B$2,+A3,B$2))</f>
        <v/>
      </c>
    </row>
    <row r="40" spans="1:10" x14ac:dyDescent="0.25">
      <c r="A40" s="162" t="s">
        <v>105</v>
      </c>
    </row>
  </sheetData>
  <mergeCells count="3">
    <mergeCell ref="A5:A6"/>
    <mergeCell ref="B5:D5"/>
    <mergeCell ref="E5:J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P23"/>
  <sheetViews>
    <sheetView topLeftCell="B4" zoomScale="80" zoomScaleNormal="80" workbookViewId="0">
      <selection activeCell="E20" sqref="E20"/>
    </sheetView>
  </sheetViews>
  <sheetFormatPr baseColWidth="10" defaultRowHeight="15" x14ac:dyDescent="0.25"/>
  <cols>
    <col min="1" max="1" width="11.42578125" customWidth="1"/>
    <col min="2" max="2" width="44.42578125" customWidth="1"/>
    <col min="3" max="3" width="32" customWidth="1"/>
    <col min="4" max="4" width="17.28515625" customWidth="1"/>
    <col min="5" max="5" width="32" customWidth="1"/>
    <col min="6" max="7" width="18.85546875" customWidth="1"/>
    <col min="8" max="9" width="18.7109375" customWidth="1"/>
    <col min="10" max="10" width="5.28515625" customWidth="1"/>
    <col min="11" max="12" width="17.7109375" customWidth="1"/>
    <col min="13" max="13" width="17.5703125" customWidth="1"/>
    <col min="14" max="14" width="23.140625" customWidth="1"/>
    <col min="15" max="15" width="19.85546875" customWidth="1"/>
    <col min="16" max="16" width="18.85546875" customWidth="1"/>
  </cols>
  <sheetData>
    <row r="2" spans="2:16" ht="15.75" thickBot="1" x14ac:dyDescent="0.3"/>
    <row r="3" spans="2:16" ht="19.5" thickBot="1" x14ac:dyDescent="0.3">
      <c r="B3" s="204" t="s">
        <v>45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6"/>
      <c r="P3" s="29"/>
    </row>
    <row r="4" spans="2:16" x14ac:dyDescent="0.25"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1"/>
    </row>
    <row r="5" spans="2:16" x14ac:dyDescent="0.25">
      <c r="B5" s="32" t="s">
        <v>31</v>
      </c>
      <c r="C5" s="33"/>
      <c r="D5" s="33"/>
      <c r="E5" s="33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2:16" ht="19.5" x14ac:dyDescent="0.25">
      <c r="B6" s="79" t="s">
        <v>32</v>
      </c>
      <c r="C6" s="80" t="s">
        <v>33</v>
      </c>
      <c r="D6" s="80"/>
      <c r="E6" s="80"/>
      <c r="F6" s="34" t="s">
        <v>77</v>
      </c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2:16" x14ac:dyDescent="0.25">
      <c r="B7" s="79" t="s">
        <v>32</v>
      </c>
      <c r="C7" s="80" t="s">
        <v>34</v>
      </c>
      <c r="D7" s="80"/>
      <c r="E7" s="80"/>
      <c r="F7" s="31"/>
      <c r="G7" s="36"/>
      <c r="H7" s="36"/>
      <c r="I7" s="36"/>
      <c r="J7" s="31"/>
      <c r="K7" s="31"/>
      <c r="L7" s="31"/>
      <c r="M7" s="35"/>
      <c r="N7" s="36"/>
      <c r="O7" s="36"/>
      <c r="P7" s="36"/>
    </row>
    <row r="8" spans="2:16" ht="14.45" customHeight="1" x14ac:dyDescent="0.25">
      <c r="B8" s="79" t="s">
        <v>32</v>
      </c>
      <c r="C8" s="80" t="s">
        <v>35</v>
      </c>
      <c r="D8" s="165"/>
      <c r="E8" s="165"/>
      <c r="F8" s="147"/>
      <c r="G8" s="209" t="s">
        <v>113</v>
      </c>
      <c r="H8" s="210"/>
      <c r="I8" s="211"/>
      <c r="J8" s="150"/>
      <c r="K8" s="207" t="s">
        <v>36</v>
      </c>
      <c r="L8" s="207"/>
      <c r="M8" s="208"/>
    </row>
    <row r="9" spans="2:16" ht="49.5" customHeight="1" x14ac:dyDescent="0.25">
      <c r="B9" s="37" t="s">
        <v>37</v>
      </c>
      <c r="C9" s="37" t="s">
        <v>38</v>
      </c>
      <c r="D9" s="37" t="s">
        <v>111</v>
      </c>
      <c r="E9" s="37" t="s">
        <v>116</v>
      </c>
      <c r="F9" s="38" t="s">
        <v>39</v>
      </c>
      <c r="G9" s="91" t="s">
        <v>40</v>
      </c>
      <c r="H9" s="91" t="s">
        <v>40</v>
      </c>
      <c r="I9" s="148" t="s">
        <v>40</v>
      </c>
      <c r="J9" s="152"/>
      <c r="K9" s="149" t="s">
        <v>41</v>
      </c>
      <c r="L9" s="39" t="s">
        <v>42</v>
      </c>
      <c r="M9" s="39" t="s">
        <v>43</v>
      </c>
    </row>
    <row r="10" spans="2:16" ht="34.5" customHeight="1" x14ac:dyDescent="0.25">
      <c r="B10" s="138" t="s">
        <v>71</v>
      </c>
      <c r="C10" s="168">
        <f>'1.1 Coûts salariaux '!K31</f>
        <v>100</v>
      </c>
      <c r="D10" s="166"/>
      <c r="E10" s="170">
        <f>C10</f>
        <v>100</v>
      </c>
      <c r="F10" s="96"/>
      <c r="G10" s="96"/>
      <c r="H10" s="96"/>
      <c r="I10" s="96"/>
      <c r="J10" s="151"/>
      <c r="K10" s="81"/>
      <c r="L10" s="81"/>
      <c r="M10" s="81"/>
    </row>
    <row r="11" spans="2:16" ht="34.5" customHeight="1" x14ac:dyDescent="0.25">
      <c r="B11" s="138" t="s">
        <v>73</v>
      </c>
      <c r="C11" s="168">
        <f>'1.2 Frais Int impr diff'!C31</f>
        <v>2</v>
      </c>
      <c r="D11" s="166"/>
      <c r="E11" s="170">
        <f>C11</f>
        <v>2</v>
      </c>
      <c r="F11" s="96"/>
      <c r="G11" s="96"/>
      <c r="H11" s="96"/>
      <c r="I11" s="96"/>
      <c r="J11" s="40"/>
      <c r="K11" s="81"/>
      <c r="L11" s="81"/>
      <c r="M11" s="81"/>
    </row>
    <row r="12" spans="2:16" ht="34.5" customHeight="1" x14ac:dyDescent="0.25">
      <c r="B12" s="138" t="s">
        <v>74</v>
      </c>
      <c r="C12" s="168">
        <f>'1.3 Coûts ind chef file'!C7</f>
        <v>7.5</v>
      </c>
      <c r="D12" s="166"/>
      <c r="E12" s="170">
        <f>C12</f>
        <v>7.5</v>
      </c>
      <c r="F12" s="97"/>
      <c r="G12" s="97"/>
      <c r="H12" s="97"/>
      <c r="I12" s="97"/>
      <c r="J12" s="40"/>
      <c r="K12" s="81"/>
      <c r="L12" s="81"/>
      <c r="M12" s="81"/>
    </row>
    <row r="13" spans="2:16" ht="34.5" customHeight="1" x14ac:dyDescent="0.25">
      <c r="B13" s="138" t="s">
        <v>75</v>
      </c>
      <c r="C13" s="168">
        <f>'1.4 Prestas externes'!D31</f>
        <v>50</v>
      </c>
      <c r="D13" s="166" t="s">
        <v>109</v>
      </c>
      <c r="E13" s="170">
        <f>'1.4 Prestas externes'!C35</f>
        <v>43.1</v>
      </c>
      <c r="F13" s="98"/>
      <c r="G13" s="98"/>
      <c r="H13" s="98"/>
      <c r="I13" s="98"/>
      <c r="J13" s="40"/>
      <c r="K13" s="81"/>
      <c r="L13" s="81"/>
      <c r="M13" s="81"/>
    </row>
    <row r="14" spans="2:16" ht="34.5" customHeight="1" x14ac:dyDescent="0.25">
      <c r="B14" s="138" t="s">
        <v>94</v>
      </c>
      <c r="C14" s="168">
        <f>'1.5 Frais de fctmt de la coopé'!E99</f>
        <v>6</v>
      </c>
      <c r="D14" s="166"/>
      <c r="E14" s="170">
        <f>C14</f>
        <v>6</v>
      </c>
      <c r="F14" s="97"/>
      <c r="G14" s="97"/>
      <c r="H14" s="97"/>
      <c r="I14" s="97"/>
      <c r="J14" s="40"/>
      <c r="K14" s="81"/>
      <c r="L14" s="81"/>
      <c r="M14" s="81"/>
    </row>
    <row r="15" spans="2:16" ht="35.25" customHeight="1" x14ac:dyDescent="0.25">
      <c r="B15" s="140" t="s">
        <v>89</v>
      </c>
      <c r="C15" s="168">
        <f>'1.6 Invest mat liés au proj'!C33</f>
        <v>50</v>
      </c>
      <c r="D15" s="166" t="s">
        <v>110</v>
      </c>
      <c r="E15" s="170">
        <f>'1.6 Invest mat liés au proj'!B37</f>
        <v>32.324999999999996</v>
      </c>
      <c r="F15" s="97"/>
      <c r="G15" s="97"/>
      <c r="H15" s="97"/>
      <c r="I15" s="97"/>
      <c r="J15" s="40"/>
      <c r="K15" s="81"/>
      <c r="L15" s="81"/>
      <c r="M15" s="81"/>
    </row>
    <row r="16" spans="2:16" ht="34.5" customHeight="1" x14ac:dyDescent="0.25">
      <c r="B16" s="41" t="s">
        <v>44</v>
      </c>
      <c r="C16" s="169">
        <f>SUM(C10:C15)</f>
        <v>215.5</v>
      </c>
      <c r="D16" s="167"/>
      <c r="E16" s="171">
        <f>SUM(E10:E15)</f>
        <v>190.92499999999998</v>
      </c>
      <c r="F16" s="146">
        <f>SUM(F10:F15)</f>
        <v>0</v>
      </c>
      <c r="G16" s="83">
        <f>SUM(G10:G14)</f>
        <v>0</v>
      </c>
      <c r="H16" s="83">
        <f>SUM(H10:H14)</f>
        <v>0</v>
      </c>
      <c r="I16" s="83">
        <f>SUM(I10:I14)</f>
        <v>0</v>
      </c>
      <c r="J16" s="40"/>
      <c r="K16" s="81"/>
      <c r="L16" s="81"/>
      <c r="M16" s="81"/>
    </row>
    <row r="18" spans="3:5" x14ac:dyDescent="0.25">
      <c r="C18" s="42"/>
      <c r="D18" s="42"/>
      <c r="E18" s="42"/>
    </row>
    <row r="19" spans="3:5" x14ac:dyDescent="0.25">
      <c r="C19" s="43"/>
      <c r="D19" s="43"/>
      <c r="E19" s="43"/>
    </row>
    <row r="20" spans="3:5" x14ac:dyDescent="0.25">
      <c r="C20" s="45"/>
      <c r="D20" s="45"/>
      <c r="E20" s="45"/>
    </row>
    <row r="23" spans="3:5" x14ac:dyDescent="0.25">
      <c r="C23" s="45"/>
      <c r="D23" s="45"/>
      <c r="E23" s="45"/>
    </row>
  </sheetData>
  <sheetProtection selectLockedCells="1"/>
  <mergeCells count="3">
    <mergeCell ref="B3:O3"/>
    <mergeCell ref="K8:M8"/>
    <mergeCell ref="G8:I8"/>
  </mergeCells>
  <pageMargins left="0.7" right="0.7" top="0.75" bottom="0.75" header="0.3" footer="0.3"/>
  <pageSetup paperSize="9" orientation="portrait" r:id="rId1"/>
  <ignoredErrors>
    <ignoredError sqref="E13" formula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6" zoomScale="80" zoomScaleNormal="80" workbookViewId="0">
      <selection activeCell="G15" sqref="G15"/>
    </sheetView>
  </sheetViews>
  <sheetFormatPr baseColWidth="10" defaultRowHeight="15" x14ac:dyDescent="0.25"/>
  <cols>
    <col min="1" max="1" width="65.140625" customWidth="1"/>
    <col min="2" max="2" width="29.28515625" customWidth="1"/>
    <col min="3" max="3" width="10" customWidth="1"/>
    <col min="4" max="4" width="54.42578125" customWidth="1"/>
    <col min="5" max="5" width="32.85546875" customWidth="1"/>
    <col min="6" max="6" width="18.85546875" customWidth="1"/>
    <col min="7" max="7" width="15.28515625" bestFit="1" customWidth="1"/>
    <col min="8" max="8" width="42.28515625" customWidth="1"/>
    <col min="9" max="9" width="14.85546875" customWidth="1"/>
  </cols>
  <sheetData>
    <row r="1" spans="1:13" ht="19.5" thickBot="1" x14ac:dyDescent="0.3">
      <c r="A1" s="204" t="s">
        <v>68</v>
      </c>
      <c r="B1" s="205"/>
      <c r="C1" s="205"/>
      <c r="D1" s="205"/>
      <c r="E1" s="205"/>
      <c r="F1" s="205"/>
      <c r="G1" s="205"/>
      <c r="H1" s="206"/>
      <c r="I1" s="55"/>
      <c r="J1" s="55"/>
      <c r="K1" s="55"/>
      <c r="L1" s="55"/>
      <c r="M1" s="55"/>
    </row>
    <row r="2" spans="1:13" ht="18.75" x14ac:dyDescent="0.25">
      <c r="A2" s="56"/>
      <c r="B2" s="56"/>
      <c r="C2" s="56"/>
      <c r="D2" s="56"/>
      <c r="E2" s="56"/>
      <c r="F2" s="56"/>
      <c r="G2" s="56"/>
      <c r="H2" s="56"/>
      <c r="I2" s="55"/>
      <c r="J2" s="55"/>
      <c r="K2" s="55"/>
      <c r="L2" s="55"/>
      <c r="M2" s="55"/>
    </row>
    <row r="3" spans="1:13" ht="18" x14ac:dyDescent="0.25">
      <c r="A3" s="215" t="s">
        <v>76</v>
      </c>
      <c r="B3" s="215"/>
    </row>
    <row r="4" spans="1:13" ht="18" x14ac:dyDescent="0.25">
      <c r="A4" s="215" t="s">
        <v>118</v>
      </c>
      <c r="B4" s="215"/>
    </row>
    <row r="5" spans="1:13" ht="18" x14ac:dyDescent="0.25">
      <c r="A5" s="156"/>
      <c r="B5" s="137"/>
    </row>
    <row r="6" spans="1:13" ht="36.75" customHeight="1" x14ac:dyDescent="0.3">
      <c r="A6" s="216" t="s">
        <v>46</v>
      </c>
      <c r="B6" s="216"/>
      <c r="C6" s="216"/>
      <c r="D6" s="217"/>
      <c r="E6" s="217"/>
      <c r="F6" s="217"/>
      <c r="G6" s="217"/>
      <c r="H6" s="57" t="s">
        <v>59</v>
      </c>
    </row>
    <row r="7" spans="1:13" ht="86.25" x14ac:dyDescent="0.25">
      <c r="A7" s="155" t="s">
        <v>47</v>
      </c>
      <c r="B7" s="155" t="s">
        <v>48</v>
      </c>
      <c r="C7" s="155" t="s">
        <v>49</v>
      </c>
      <c r="D7" s="46" t="s">
        <v>50</v>
      </c>
      <c r="E7" s="46" t="s">
        <v>62</v>
      </c>
      <c r="F7" s="46" t="s">
        <v>51</v>
      </c>
      <c r="G7" s="46" t="s">
        <v>49</v>
      </c>
      <c r="H7" s="105" t="s">
        <v>60</v>
      </c>
    </row>
    <row r="8" spans="1:13" ht="17.25" x14ac:dyDescent="0.25">
      <c r="A8" s="54"/>
      <c r="B8" s="54"/>
      <c r="C8" s="53"/>
      <c r="D8" s="106" t="s">
        <v>52</v>
      </c>
      <c r="E8" s="102"/>
      <c r="F8" s="47">
        <f>B18*0.8</f>
        <v>152.73999999999998</v>
      </c>
      <c r="G8" s="103">
        <v>0.8</v>
      </c>
      <c r="H8" s="107"/>
    </row>
    <row r="9" spans="1:13" ht="31.5" customHeight="1" x14ac:dyDescent="0.25">
      <c r="A9" s="138" t="s">
        <v>70</v>
      </c>
      <c r="B9" s="82">
        <f>'récap dépenses'!C10</f>
        <v>100</v>
      </c>
      <c r="C9" s="183">
        <f>B9/B18*100</f>
        <v>52.376587665313615</v>
      </c>
      <c r="D9" s="189" t="s">
        <v>120</v>
      </c>
      <c r="E9" s="58"/>
      <c r="F9" s="153"/>
      <c r="G9" s="191"/>
      <c r="H9" s="87"/>
      <c r="I9" s="45"/>
    </row>
    <row r="10" spans="1:13" ht="30" x14ac:dyDescent="0.25">
      <c r="A10" s="138" t="s">
        <v>73</v>
      </c>
      <c r="B10" s="82">
        <f>'récap dépenses'!C11</f>
        <v>2</v>
      </c>
      <c r="C10" s="183">
        <f>B10/B18*100</f>
        <v>1.0475317533062722</v>
      </c>
      <c r="D10" s="190" t="s">
        <v>53</v>
      </c>
      <c r="E10" s="58"/>
      <c r="F10" s="154"/>
      <c r="G10" s="192"/>
      <c r="H10" s="87"/>
    </row>
    <row r="11" spans="1:13" ht="30" x14ac:dyDescent="0.25">
      <c r="A11" s="138" t="s">
        <v>74</v>
      </c>
      <c r="B11" s="82">
        <f>'récap dépenses'!C12</f>
        <v>7.5</v>
      </c>
      <c r="C11" s="184">
        <f>B11/B18*100</f>
        <v>3.928244074898521</v>
      </c>
      <c r="D11" s="49" t="s">
        <v>61</v>
      </c>
      <c r="E11" s="187"/>
      <c r="F11" s="188"/>
      <c r="G11" s="186"/>
      <c r="H11" s="90"/>
    </row>
    <row r="12" spans="1:13" ht="29.25" customHeight="1" x14ac:dyDescent="0.25">
      <c r="A12" s="139" t="s">
        <v>75</v>
      </c>
      <c r="B12" s="82">
        <f>'récap dépenses'!E13</f>
        <v>43.1</v>
      </c>
      <c r="C12" s="185">
        <f>B12/B18*100</f>
        <v>22.574309283750164</v>
      </c>
      <c r="D12" s="50" t="s">
        <v>69</v>
      </c>
      <c r="E12" s="85"/>
      <c r="F12" s="92"/>
      <c r="G12" s="93"/>
      <c r="H12" s="90"/>
    </row>
    <row r="13" spans="1:13" ht="30.75" customHeight="1" x14ac:dyDescent="0.25">
      <c r="A13" s="138" t="s">
        <v>93</v>
      </c>
      <c r="B13" s="82">
        <f>'récap dépenses'!C14</f>
        <v>6</v>
      </c>
      <c r="C13" s="185">
        <f>B13/B18*100</f>
        <v>3.1425952599188163</v>
      </c>
      <c r="D13" s="50" t="s">
        <v>69</v>
      </c>
      <c r="E13" s="85"/>
      <c r="F13" s="92"/>
      <c r="G13" s="93"/>
      <c r="H13" s="90"/>
      <c r="I13" s="172"/>
    </row>
    <row r="14" spans="1:13" ht="30" customHeight="1" x14ac:dyDescent="0.25">
      <c r="A14" s="138" t="s">
        <v>95</v>
      </c>
      <c r="B14" s="82">
        <f>'récap dépenses'!E15</f>
        <v>32.324999999999996</v>
      </c>
      <c r="C14" s="185">
        <f>B14/B18*100</f>
        <v>16.930731962812622</v>
      </c>
      <c r="D14" s="50" t="s">
        <v>69</v>
      </c>
      <c r="E14" s="85"/>
      <c r="F14" s="92"/>
      <c r="G14" s="93"/>
      <c r="H14" s="90"/>
      <c r="I14" s="173"/>
    </row>
    <row r="15" spans="1:13" ht="17.25" x14ac:dyDescent="0.3">
      <c r="A15" s="121"/>
      <c r="B15" s="141"/>
      <c r="C15" s="84"/>
      <c r="D15" s="101" t="s">
        <v>54</v>
      </c>
      <c r="E15" s="102"/>
      <c r="F15" s="47">
        <f>G15*B18</f>
        <v>38.184999999999995</v>
      </c>
      <c r="G15" s="103">
        <v>0.2</v>
      </c>
      <c r="H15" s="104"/>
    </row>
    <row r="16" spans="1:13" ht="17.25" x14ac:dyDescent="0.3">
      <c r="A16" s="121"/>
      <c r="B16" s="122"/>
      <c r="C16" s="84"/>
      <c r="D16" s="48" t="s">
        <v>55</v>
      </c>
      <c r="E16" s="86"/>
      <c r="F16" s="95"/>
      <c r="G16" s="94"/>
      <c r="H16" s="51"/>
      <c r="I16" t="s">
        <v>119</v>
      </c>
    </row>
    <row r="17" spans="1:9" ht="17.25" x14ac:dyDescent="0.3">
      <c r="A17" s="52"/>
      <c r="B17" s="52"/>
      <c r="C17" s="84"/>
      <c r="D17" s="50" t="s">
        <v>56</v>
      </c>
      <c r="E17" s="108"/>
      <c r="F17" s="109"/>
      <c r="G17" s="110"/>
      <c r="H17" s="111"/>
      <c r="I17" s="45">
        <f>SUM(F16:F19)</f>
        <v>0</v>
      </c>
    </row>
    <row r="18" spans="1:9" ht="17.25" x14ac:dyDescent="0.25">
      <c r="A18" s="177" t="s">
        <v>117</v>
      </c>
      <c r="B18" s="180">
        <f>SUM(B9:B14)</f>
        <v>190.92499999999998</v>
      </c>
      <c r="C18" s="182"/>
      <c r="D18" s="179" t="s">
        <v>66</v>
      </c>
      <c r="E18" s="113"/>
      <c r="F18" s="114"/>
      <c r="G18" s="112"/>
      <c r="H18" s="115"/>
    </row>
    <row r="19" spans="1:9" ht="17.25" customHeight="1" x14ac:dyDescent="0.25">
      <c r="A19" s="178"/>
      <c r="B19" s="178"/>
      <c r="C19" s="181"/>
      <c r="D19" s="179" t="s">
        <v>57</v>
      </c>
      <c r="E19" s="113"/>
      <c r="F19" s="114"/>
      <c r="G19" s="112"/>
      <c r="H19" s="113"/>
    </row>
    <row r="20" spans="1:9" ht="17.25" x14ac:dyDescent="0.25">
      <c r="D20" s="116" t="s">
        <v>58</v>
      </c>
      <c r="E20" s="117"/>
      <c r="F20" s="118">
        <f>F8+F15</f>
        <v>190.92499999999998</v>
      </c>
      <c r="G20" s="119">
        <f>G8+G15</f>
        <v>1</v>
      </c>
      <c r="H20" s="120"/>
    </row>
    <row r="22" spans="1:9" ht="65.25" customHeight="1" x14ac:dyDescent="0.25">
      <c r="A22" s="218" t="s">
        <v>112</v>
      </c>
      <c r="B22" s="218"/>
      <c r="C22" s="218"/>
      <c r="D22" s="218"/>
    </row>
    <row r="24" spans="1:9" x14ac:dyDescent="0.25">
      <c r="D24" s="88"/>
      <c r="E24" s="88"/>
      <c r="F24" s="88"/>
      <c r="G24" s="88"/>
    </row>
    <row r="25" spans="1:9" ht="17.25" x14ac:dyDescent="0.3">
      <c r="D25" s="212" t="s">
        <v>63</v>
      </c>
      <c r="E25" s="214"/>
      <c r="F25" s="89"/>
      <c r="G25" s="89"/>
    </row>
    <row r="26" spans="1:9" ht="17.25" x14ac:dyDescent="0.3">
      <c r="D26" s="89"/>
      <c r="E26" s="89"/>
      <c r="F26" s="89"/>
      <c r="G26" s="89"/>
    </row>
    <row r="27" spans="1:9" ht="17.25" x14ac:dyDescent="0.3">
      <c r="D27" s="212" t="s">
        <v>64</v>
      </c>
      <c r="E27" s="213"/>
      <c r="F27" s="213"/>
      <c r="G27" s="214"/>
    </row>
    <row r="28" spans="1:9" ht="17.25" x14ac:dyDescent="0.3">
      <c r="D28" s="212" t="s">
        <v>65</v>
      </c>
      <c r="E28" s="213"/>
      <c r="F28" s="214"/>
      <c r="G28" s="89"/>
    </row>
    <row r="29" spans="1:9" x14ac:dyDescent="0.25">
      <c r="D29" s="88"/>
      <c r="E29" s="88"/>
      <c r="F29" s="88"/>
      <c r="G29" s="88"/>
    </row>
    <row r="30" spans="1:9" x14ac:dyDescent="0.25">
      <c r="D30" s="88"/>
      <c r="E30" s="88"/>
      <c r="F30" s="88"/>
      <c r="G30" s="88"/>
    </row>
    <row r="31" spans="1:9" x14ac:dyDescent="0.25">
      <c r="D31" s="88"/>
      <c r="E31" s="88"/>
      <c r="F31" s="88"/>
      <c r="G31" s="88"/>
    </row>
    <row r="32" spans="1:9" x14ac:dyDescent="0.25">
      <c r="D32" s="88"/>
      <c r="E32" s="88"/>
      <c r="F32" s="88"/>
      <c r="G32" s="88"/>
    </row>
    <row r="33" spans="4:7" x14ac:dyDescent="0.25">
      <c r="D33" s="88"/>
      <c r="E33" s="88"/>
      <c r="F33" s="88"/>
      <c r="G33" s="88"/>
    </row>
    <row r="34" spans="4:7" x14ac:dyDescent="0.25">
      <c r="D34" s="88"/>
      <c r="E34" s="88"/>
      <c r="F34" s="88"/>
      <c r="G34" s="88"/>
    </row>
    <row r="35" spans="4:7" x14ac:dyDescent="0.25">
      <c r="D35" s="88"/>
      <c r="E35" s="88"/>
      <c r="F35" s="88"/>
      <c r="G35" s="88"/>
    </row>
  </sheetData>
  <sheetProtection selectLockedCells="1"/>
  <mergeCells count="9">
    <mergeCell ref="D28:F28"/>
    <mergeCell ref="A1:H1"/>
    <mergeCell ref="A3:B3"/>
    <mergeCell ref="A6:C6"/>
    <mergeCell ref="D6:G6"/>
    <mergeCell ref="D25:E25"/>
    <mergeCell ref="D27:G27"/>
    <mergeCell ref="A4:B4"/>
    <mergeCell ref="A22:D2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1.1 Coûts salariaux </vt:lpstr>
      <vt:lpstr>1.2 Frais Int impr diff</vt:lpstr>
      <vt:lpstr>1.3 Coûts ind chef file</vt:lpstr>
      <vt:lpstr>1.4 Prestas externes</vt:lpstr>
      <vt:lpstr>1.5 Frais de fctmt de la coopé</vt:lpstr>
      <vt:lpstr>1.6 Invest mat liés au proj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Gomezlaurent</cp:lastModifiedBy>
  <dcterms:created xsi:type="dcterms:W3CDTF">2017-03-07T14:42:16Z</dcterms:created>
  <dcterms:modified xsi:type="dcterms:W3CDTF">2018-07-19T08:28:27Z</dcterms:modified>
</cp:coreProperties>
</file>