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1020\FEADER\Arrêtés\Arr_POC\"/>
    </mc:Choice>
  </mc:AlternateContent>
  <bookViews>
    <workbookView xWindow="0" yWindow="0" windowWidth="28800" windowHeight="10845"/>
  </bookViews>
  <sheets>
    <sheet name="Arrêté_FEADER_déprog_reprog" sheetId="1" r:id="rId1"/>
  </sheets>
  <externalReferences>
    <externalReference r:id="rId2"/>
  </externalReferences>
  <definedNames>
    <definedName name="_xlnm._FilterDatabase" localSheetId="0" hidden="1">Arrêté_FEADER_déprog_reprog!#REF!</definedName>
    <definedName name="Date_consu_fin">[1]Annexe!$A$4:$A$14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12" i="1" l="1"/>
  <c r="I17" i="1" l="1"/>
  <c r="I19" i="1" l="1"/>
  <c r="I15" i="1" l="1"/>
  <c r="I13" i="1"/>
  <c r="I11" i="1" l="1"/>
  <c r="U18" i="1" l="1"/>
  <c r="T18" i="1"/>
  <c r="U16" i="1"/>
  <c r="T16" i="1"/>
  <c r="U14" i="1"/>
  <c r="T14" i="1"/>
  <c r="U12" i="1"/>
  <c r="T12" i="1"/>
</calcChain>
</file>

<file path=xl/sharedStrings.xml><?xml version="1.0" encoding="utf-8"?>
<sst xmlns="http://schemas.openxmlformats.org/spreadsheetml/2006/main" count="49" uniqueCount="38">
  <si>
    <t>Bénéficiaire</t>
  </si>
  <si>
    <t xml:space="preserve">Intitulé de l'opération </t>
  </si>
  <si>
    <t>Descriptif Projet</t>
  </si>
  <si>
    <t>Localisation</t>
  </si>
  <si>
    <t>Montant aide FEADER</t>
  </si>
  <si>
    <t xml:space="preserve">Montant aide Région </t>
  </si>
  <si>
    <t xml:space="preserve">Total aides publiques </t>
  </si>
  <si>
    <t>Modification de Programmation</t>
  </si>
  <si>
    <t>Programmation précédente</t>
  </si>
  <si>
    <t>4.1.1</t>
  </si>
  <si>
    <t>4.1.2</t>
  </si>
  <si>
    <t>4.1.3</t>
  </si>
  <si>
    <t>4.2.1</t>
  </si>
  <si>
    <t>Montant aide autres financeurs</t>
  </si>
  <si>
    <t>Vienne</t>
  </si>
  <si>
    <t>Deux-Sèvres</t>
  </si>
  <si>
    <t>Renonce aux aides</t>
  </si>
  <si>
    <r>
      <t xml:space="preserve">ANNEXE 2 A L'ARRETE n° POC/2017/201001  PORTANT MODIFICATION D'AIDE EUROPEENNE
</t>
    </r>
    <r>
      <rPr>
        <sz val="18"/>
        <color theme="1"/>
        <rFont val="Calibri"/>
        <family val="2"/>
        <scheme val="minor"/>
      </rPr>
      <t>Fond européen agricole de développement rural (FEADER)
 PDR Poitou-Charentes pour la période de programmation 2014-2020</t>
    </r>
  </si>
  <si>
    <t>ICP du 20 /10/2017</t>
  </si>
  <si>
    <t>Contrats NATURA 2000 ni agricole ni forestier</t>
  </si>
  <si>
    <t>Communauté d'Agglomération Royan Atlantique</t>
  </si>
  <si>
    <t>Animation du DOCOB des sites Natura 2000 Marais et falaises des coteaux de Gironde</t>
  </si>
  <si>
    <t>Instruction initiale faite sans le moteur de calcul optimal d'OSIRIS</t>
  </si>
  <si>
    <t>Charente-Maritime</t>
  </si>
  <si>
    <t>EARL DES CABANES</t>
  </si>
  <si>
    <t>Investissements pour la modernisation des élevages</t>
  </si>
  <si>
    <t>construction de 2 bâtiments agricoles avec photovoltaïque</t>
  </si>
  <si>
    <t>Déchéance de droit car non respect des délais de commencement de travaux</t>
  </si>
  <si>
    <t>EARL VIVIER L</t>
  </si>
  <si>
    <t>installation d’une chaîne d’alimentation, nourrisseurs et parc de contention</t>
  </si>
  <si>
    <t>Déchéance de droit car non respect des dates de commencement des investissements</t>
  </si>
  <si>
    <t>EARL DE L’ORMEAU COUPE</t>
  </si>
  <si>
    <t>Extension de deux bâtiments</t>
  </si>
  <si>
    <t>Charente</t>
  </si>
  <si>
    <t>SCEA COMBLE DES JARDINS</t>
  </si>
  <si>
    <t>Investissements pour la mise en place ou la restauration d'infrastructures agro-écologiques</t>
  </si>
  <si>
    <t>PLANTATION DE HAIES</t>
  </si>
  <si>
    <t>Protection gibier par pose de clôture plutôt que par protections individuelles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</si>
</sst>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&quot; €&quot;;\-#,##0.00&quot; 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rgb="FF000000"/>
      <name val="Calibri"/>
      <family val="2"/>
    </font>
    <font>
      <i/>
      <sz val="10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4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wrapText="1"/>
    </xf>
    <xf numFmtId="44" fontId="5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4" fontId="5" fillId="0" borderId="11" xfId="0" applyNumberFormat="1" applyFont="1" applyBorder="1" applyAlignment="1">
      <alignment horizontal="right" vertical="center" wrapText="1"/>
    </xf>
    <xf numFmtId="44" fontId="5" fillId="0" borderId="12" xfId="0" applyNumberFormat="1" applyFont="1" applyFill="1" applyBorder="1" applyAlignment="1">
      <alignment horizontal="right" vertical="center" wrapText="1"/>
    </xf>
    <xf numFmtId="164" fontId="7" fillId="0" borderId="14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4" xfId="0" applyNumberFormat="1" applyFont="1" applyBorder="1" applyAlignment="1" applyProtection="1">
      <alignment horizontal="right" vertical="center" wrapText="1"/>
      <protection locked="0"/>
    </xf>
    <xf numFmtId="44" fontId="5" fillId="0" borderId="15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wrapText="1"/>
    </xf>
    <xf numFmtId="14" fontId="0" fillId="0" borderId="1" xfId="0" applyNumberFormat="1" applyBorder="1" applyAlignment="1">
      <alignment wrapText="1"/>
    </xf>
    <xf numFmtId="164" fontId="8" fillId="0" borderId="11" xfId="0" applyNumberFormat="1" applyFont="1" applyFill="1" applyBorder="1" applyAlignment="1" applyProtection="1">
      <alignment horizontal="right" vertical="center" wrapText="1"/>
      <protection locked="0"/>
    </xf>
    <xf numFmtId="164" fontId="8" fillId="0" borderId="18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 applyProtection="1">
      <alignment horizontal="left" wrapText="1"/>
      <protection locked="0"/>
    </xf>
    <xf numFmtId="0" fontId="0" fillId="0" borderId="3" xfId="0" applyBorder="1" applyAlignment="1" applyProtection="1">
      <alignment horizontal="left" wrapText="1"/>
      <protection locked="0"/>
    </xf>
    <xf numFmtId="44" fontId="11" fillId="3" borderId="7" xfId="0" applyNumberFormat="1" applyFont="1" applyFill="1" applyBorder="1" applyAlignment="1">
      <alignment horizontal="right" vertical="center" wrapText="1"/>
    </xf>
    <xf numFmtId="44" fontId="11" fillId="3" borderId="8" xfId="0" applyNumberFormat="1" applyFont="1" applyFill="1" applyBorder="1" applyAlignment="1">
      <alignment horizontal="right" vertical="center" wrapText="1"/>
    </xf>
    <xf numFmtId="44" fontId="11" fillId="3" borderId="17" xfId="0" applyNumberFormat="1" applyFont="1" applyFill="1" applyBorder="1" applyAlignment="1">
      <alignment horizontal="right" vertical="center" wrapText="1"/>
    </xf>
    <xf numFmtId="44" fontId="12" fillId="0" borderId="15" xfId="0" applyNumberFormat="1" applyFont="1" applyFill="1" applyBorder="1" applyAlignment="1">
      <alignment horizontal="right" vertical="center" wrapText="1"/>
    </xf>
    <xf numFmtId="44" fontId="5" fillId="0" borderId="18" xfId="0" applyNumberFormat="1" applyFont="1" applyFill="1" applyBorder="1" applyAlignment="1">
      <alignment horizontal="right" vertical="center" wrapText="1"/>
    </xf>
    <xf numFmtId="44" fontId="11" fillId="3" borderId="40" xfId="0" applyNumberFormat="1" applyFont="1" applyFill="1" applyBorder="1" applyAlignment="1">
      <alignment horizontal="right" vertical="center" wrapText="1"/>
    </xf>
    <xf numFmtId="44" fontId="11" fillId="3" borderId="41" xfId="0" applyNumberFormat="1" applyFont="1" applyFill="1" applyBorder="1" applyAlignment="1">
      <alignment horizontal="right" vertical="center" wrapText="1"/>
    </xf>
    <xf numFmtId="44" fontId="13" fillId="3" borderId="7" xfId="0" applyNumberFormat="1" applyFont="1" applyFill="1" applyBorder="1" applyAlignment="1">
      <alignment horizontal="right" vertical="center" wrapText="1"/>
    </xf>
    <xf numFmtId="44" fontId="13" fillId="3" borderId="16" xfId="0" applyNumberFormat="1" applyFont="1" applyFill="1" applyBorder="1" applyAlignment="1">
      <alignment horizontal="right" vertical="center" wrapText="1"/>
    </xf>
    <xf numFmtId="44" fontId="15" fillId="0" borderId="38" xfId="0" applyNumberFormat="1" applyFont="1" applyBorder="1" applyAlignment="1">
      <alignment horizontal="center" vertical="center" wrapText="1"/>
    </xf>
    <xf numFmtId="44" fontId="15" fillId="0" borderId="6" xfId="0" applyNumberFormat="1" applyFont="1" applyBorder="1" applyAlignment="1">
      <alignment horizontal="center" vertical="center" wrapText="1"/>
    </xf>
    <xf numFmtId="44" fontId="15" fillId="0" borderId="39" xfId="0" applyNumberFormat="1" applyFont="1" applyBorder="1" applyAlignment="1">
      <alignment horizontal="center" vertical="center" wrapText="1"/>
    </xf>
    <xf numFmtId="44" fontId="6" fillId="3" borderId="9" xfId="0" applyNumberFormat="1" applyFont="1" applyFill="1" applyBorder="1" applyAlignment="1">
      <alignment horizontal="center" vertical="center" wrapText="1"/>
    </xf>
    <xf numFmtId="44" fontId="6" fillId="3" borderId="42" xfId="0" applyNumberFormat="1" applyFont="1" applyFill="1" applyBorder="1" applyAlignment="1">
      <alignment horizontal="center" vertical="center" wrapText="1"/>
    </xf>
    <xf numFmtId="14" fontId="11" fillId="2" borderId="20" xfId="0" applyNumberFormat="1" applyFont="1" applyFill="1" applyBorder="1" applyAlignment="1">
      <alignment horizontal="center" vertical="center"/>
    </xf>
    <xf numFmtId="14" fontId="11" fillId="2" borderId="21" xfId="0" applyNumberFormat="1" applyFont="1" applyFill="1" applyBorder="1" applyAlignment="1">
      <alignment horizontal="center" vertical="center"/>
    </xf>
    <xf numFmtId="14" fontId="11" fillId="2" borderId="21" xfId="0" applyNumberFormat="1" applyFont="1" applyFill="1" applyBorder="1" applyAlignment="1">
      <alignment horizontal="center" vertical="center" wrapText="1"/>
    </xf>
    <xf numFmtId="14" fontId="11" fillId="2" borderId="22" xfId="0" applyNumberFormat="1" applyFont="1" applyFill="1" applyBorder="1" applyAlignment="1">
      <alignment horizontal="center" vertical="center" wrapText="1"/>
    </xf>
    <xf numFmtId="14" fontId="11" fillId="2" borderId="23" xfId="0" applyNumberFormat="1" applyFont="1" applyFill="1" applyBorder="1" applyAlignment="1">
      <alignment horizontal="center" vertical="center"/>
    </xf>
    <xf numFmtId="14" fontId="11" fillId="2" borderId="24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theme="0"/>
      </font>
      <fill>
        <patternFill patternType="solid">
          <fgColor theme="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0</xdr:row>
      <xdr:rowOff>290763</xdr:rowOff>
    </xdr:from>
    <xdr:to>
      <xdr:col>9</xdr:col>
      <xdr:colOff>1183104</xdr:colOff>
      <xdr:row>4</xdr:row>
      <xdr:rowOff>189800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03579" y="290763"/>
          <a:ext cx="2807368" cy="10119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Arrêté_FEADER_programmation"/>
      <sheetName val="TO"/>
      <sheetName val="Arrêté_FEADER_déprog_reprog"/>
      <sheetName val="Annexe"/>
    </sheetNames>
    <sheetDataSet>
      <sheetData sheetId="0"/>
      <sheetData sheetId="1"/>
      <sheetData sheetId="2"/>
      <sheetData sheetId="3"/>
      <sheetData sheetId="4"/>
      <sheetData sheetId="5">
        <row r="3">
          <cell r="D3">
            <v>1</v>
          </cell>
          <cell r="E3" t="str">
            <v>Transferts de connaissances et actions d'information</v>
          </cell>
          <cell r="F3">
            <v>1</v>
          </cell>
        </row>
        <row r="4">
          <cell r="D4" t="str">
            <v>1.1.1</v>
          </cell>
          <cell r="E4" t="str">
            <v>Formation professionnelle et acquisition de compétences</v>
          </cell>
          <cell r="F4">
            <v>2</v>
          </cell>
        </row>
        <row r="5">
          <cell r="D5" t="str">
            <v>1.2.1</v>
          </cell>
          <cell r="E5" t="str">
            <v>Activités de démonstration et d’information</v>
          </cell>
          <cell r="F5">
            <v>3</v>
          </cell>
        </row>
        <row r="6">
          <cell r="D6" t="str">
            <v xml:space="preserve">1.2.2 </v>
          </cell>
          <cell r="E6" t="str">
            <v>Actions d'information</v>
          </cell>
          <cell r="F6">
            <v>4</v>
          </cell>
        </row>
        <row r="7">
          <cell r="D7">
            <v>2</v>
          </cell>
          <cell r="E7" t="str">
            <v>Services de conseil</v>
          </cell>
          <cell r="F7">
            <v>5</v>
          </cell>
        </row>
        <row r="8">
          <cell r="D8" t="str">
            <v>2.1.1</v>
          </cell>
          <cell r="E8" t="str">
            <v>Conseil pour le développement technique, économique, environnemental et social des exploitations agricoles</v>
          </cell>
          <cell r="F8">
            <v>6</v>
          </cell>
        </row>
        <row r="9">
          <cell r="D9">
            <v>3</v>
          </cell>
          <cell r="E9" t="str">
            <v>Systèmes de qualité applicables aux produits agricoles et aux denrées alimentaires</v>
          </cell>
          <cell r="F9">
            <v>7</v>
          </cell>
        </row>
        <row r="10">
          <cell r="D10" t="str">
            <v>3.1.1</v>
          </cell>
          <cell r="E10" t="str">
            <v>Favoriser les nouvelles participations des agriculteurs aux systèmes de qualité</v>
          </cell>
          <cell r="F10">
            <v>8</v>
          </cell>
        </row>
        <row r="11">
          <cell r="D11" t="str">
            <v>3.2.1</v>
          </cell>
          <cell r="E11" t="str">
            <v>Opérations d'information et de promotion des produits sous signe d'identification de la qualité et de l'origine</v>
          </cell>
          <cell r="F11">
            <v>9</v>
          </cell>
        </row>
        <row r="12">
          <cell r="D12">
            <v>4</v>
          </cell>
          <cell r="E12" t="str">
            <v>Investissements physiques</v>
          </cell>
          <cell r="F12">
            <v>10</v>
          </cell>
        </row>
        <row r="13">
          <cell r="D13" t="str">
            <v>4.1.1</v>
          </cell>
          <cell r="E13" t="str">
            <v>Investissements pour la modernisation des élevages</v>
          </cell>
          <cell r="F13">
            <v>11</v>
          </cell>
        </row>
        <row r="14">
          <cell r="D14" t="str">
            <v>4.1.2</v>
          </cell>
          <cell r="E14" t="str">
            <v>Investissements pour les cultures spécialisées</v>
          </cell>
          <cell r="F14">
            <v>12</v>
          </cell>
        </row>
        <row r="15">
          <cell r="D15" t="str">
            <v>4.1.3</v>
          </cell>
          <cell r="E15" t="str">
            <v>Plan végétal environnement</v>
          </cell>
          <cell r="F15">
            <v>13</v>
          </cell>
        </row>
        <row r="16">
          <cell r="D16" t="str">
            <v>4.1.4</v>
          </cell>
          <cell r="E16" t="str">
            <v>Investissements matériels collectifs</v>
          </cell>
          <cell r="F16">
            <v>14</v>
          </cell>
        </row>
        <row r="17">
          <cell r="D17" t="str">
            <v>4.2.1</v>
          </cell>
          <cell r="E17" t="str">
            <v>Investissements pour la transformation et la commercialisation des produits par les agriculteurs</v>
          </cell>
          <cell r="F17">
            <v>15</v>
          </cell>
        </row>
        <row r="18">
          <cell r="D18" t="str">
            <v>4.2.2</v>
          </cell>
          <cell r="E18" t="str">
            <v>Investissements pour la transformation/commercialisation de produits agricoles dans l'industrie agro-alimentaire</v>
          </cell>
          <cell r="F18">
            <v>16</v>
          </cell>
        </row>
        <row r="19">
          <cell r="D19" t="str">
            <v>4.3.1</v>
          </cell>
          <cell r="E19" t="str">
            <v>Investissements d’hydraulique agricole liés à la substitution des prélèvements d’eau dans les milieux aquatiques</v>
          </cell>
          <cell r="F19">
            <v>17</v>
          </cell>
        </row>
        <row r="20">
          <cell r="D20" t="str">
            <v>4.3.2</v>
          </cell>
          <cell r="E20" t="str">
            <v>Investissements pour l'accès aux ressources forestières</v>
          </cell>
          <cell r="F20">
            <v>18</v>
          </cell>
        </row>
        <row r="21">
          <cell r="D21" t="str">
            <v>4.4.1</v>
          </cell>
          <cell r="E21" t="str">
            <v>Investissements pour la mise en place ou la restauration d'infrastructures agro-écologiques</v>
          </cell>
          <cell r="F21">
            <v>19</v>
          </cell>
        </row>
        <row r="22">
          <cell r="D22">
            <v>6</v>
          </cell>
          <cell r="E22" t="str">
            <v>Développement des exploitations agricoles et des entreprises</v>
          </cell>
          <cell r="F22">
            <v>20</v>
          </cell>
        </row>
        <row r="23">
          <cell r="D23" t="str">
            <v>6.1.1</v>
          </cell>
          <cell r="E23" t="str">
            <v>DJA</v>
          </cell>
          <cell r="F23">
            <v>21</v>
          </cell>
        </row>
        <row r="24">
          <cell r="D24" t="str">
            <v>6.1.2</v>
          </cell>
          <cell r="E24" t="str">
            <v>Prêts bonifiés JA</v>
          </cell>
          <cell r="F24">
            <v>22</v>
          </cell>
        </row>
        <row r="25">
          <cell r="D25" t="str">
            <v>6.4.1</v>
          </cell>
          <cell r="E25" t="str">
            <v>Investissements dans des activités non agricoles par des porteurs de projets non agriculteurs</v>
          </cell>
          <cell r="F25">
            <v>23</v>
          </cell>
        </row>
        <row r="26">
          <cell r="D26" t="str">
            <v>6.4.2</v>
          </cell>
          <cell r="E26" t="str">
            <v>Investissements en agritourisme et centres équestres portés par les agriculteurs ou les membres d'un ménage agricole</v>
          </cell>
          <cell r="F26">
            <v>24</v>
          </cell>
        </row>
        <row r="27">
          <cell r="D27" t="str">
            <v>6.4.3</v>
          </cell>
          <cell r="E27" t="str">
            <v>Investissements pour le développement d'hébergements touristiques par des porteurs de projets non agriculteurs</v>
          </cell>
          <cell r="F27">
            <v>25</v>
          </cell>
        </row>
        <row r="28">
          <cell r="D28">
            <v>7</v>
          </cell>
          <cell r="E28" t="str">
            <v>Services de base et rénovation des villages dans les zones rurales</v>
          </cell>
          <cell r="F28">
            <v>26</v>
          </cell>
        </row>
        <row r="29">
          <cell r="D29" t="str">
            <v>7.1.1</v>
          </cell>
          <cell r="E29" t="str">
            <v>Etablissement et révision des plans de gestion liés aux sites NATURA 2000</v>
          </cell>
          <cell r="F29">
            <v>27</v>
          </cell>
        </row>
        <row r="30">
          <cell r="D30" t="str">
            <v xml:space="preserve">7.3.1 </v>
          </cell>
          <cell r="E30" t="str">
            <v>Investissements dans les infrastructures de haut débit pour l'accès des espaces ruraux</v>
          </cell>
          <cell r="F30">
            <v>28</v>
          </cell>
        </row>
        <row r="31">
          <cell r="D31" t="str">
            <v>7.4.1</v>
          </cell>
          <cell r="E31" t="str">
            <v>Développement des services de base pour la population rurale</v>
          </cell>
          <cell r="F31">
            <v>29</v>
          </cell>
        </row>
        <row r="32">
          <cell r="D32" t="str">
            <v>7.5.1</v>
          </cell>
          <cell r="E32" t="str">
            <v>Investissements à l'usage du public dans les infrastructures récréatives et touristiques</v>
          </cell>
          <cell r="F32">
            <v>30</v>
          </cell>
        </row>
        <row r="33">
          <cell r="D33" t="str">
            <v>7.6.1</v>
          </cell>
          <cell r="E33" t="str">
            <v>Animation NATURA 2000</v>
          </cell>
          <cell r="F33">
            <v>31</v>
          </cell>
        </row>
        <row r="34">
          <cell r="D34" t="str">
            <v>7.6.2</v>
          </cell>
          <cell r="E34" t="str">
            <v xml:space="preserve"> Contrats NATURA 2000 ni agricole ni forestier</v>
          </cell>
          <cell r="F34">
            <v>32</v>
          </cell>
        </row>
        <row r="35">
          <cell r="D35" t="str">
            <v>7.6.3</v>
          </cell>
          <cell r="E35" t="str">
            <v>Contrats Natura 2000 en forêt</v>
          </cell>
          <cell r="F35">
            <v>33</v>
          </cell>
        </row>
        <row r="36">
          <cell r="D36" t="str">
            <v>7.6.4</v>
          </cell>
          <cell r="E36" t="str">
            <v>Préservation et réhabilitation du petit patrimoine bâti</v>
          </cell>
          <cell r="F36">
            <v>34</v>
          </cell>
        </row>
        <row r="37">
          <cell r="D37" t="str">
            <v>7.6.5</v>
          </cell>
          <cell r="E37" t="str">
            <v>Animation pour la mise en place des MAEC et le développement de l'Agriculture Biologique</v>
          </cell>
          <cell r="F37">
            <v>35</v>
          </cell>
        </row>
        <row r="38">
          <cell r="D38">
            <v>8</v>
          </cell>
          <cell r="E38" t="str">
            <v>Investissements dans le développement des zones forestières et amélioration de la viabilité des forêts</v>
          </cell>
          <cell r="F38">
            <v>36</v>
          </cell>
        </row>
        <row r="39">
          <cell r="D39" t="str">
            <v>8.1.1</v>
          </cell>
          <cell r="E39" t="str">
            <v>Création de surfaces boisées</v>
          </cell>
          <cell r="F39">
            <v>37</v>
          </cell>
        </row>
        <row r="40">
          <cell r="D40" t="str">
            <v>8.2.1</v>
          </cell>
          <cell r="E40" t="str">
            <v xml:space="preserve"> Mise en place de systèmes agroforestiers</v>
          </cell>
          <cell r="F40">
            <v>38</v>
          </cell>
        </row>
        <row r="41">
          <cell r="D41" t="str">
            <v>8.3.1</v>
          </cell>
          <cell r="E41" t="str">
            <v>Prévention des dommages causés aux forêts</v>
          </cell>
          <cell r="F41">
            <v>39</v>
          </cell>
        </row>
        <row r="42">
          <cell r="D42" t="str">
            <v>8.4.1</v>
          </cell>
          <cell r="E42" t="str">
            <v>Restauration des dommages causés aux forêts</v>
          </cell>
          <cell r="F42">
            <v>40</v>
          </cell>
        </row>
        <row r="43">
          <cell r="D43" t="str">
            <v>8.5.1</v>
          </cell>
          <cell r="E43" t="str">
            <v>Investissements améliorant la résilience et la valeur environnementale des écosystèmes forestiers</v>
          </cell>
          <cell r="F43">
            <v>41</v>
          </cell>
        </row>
        <row r="44">
          <cell r="D44" t="str">
            <v>8.6.1</v>
          </cell>
          <cell r="E44" t="str">
            <v>Aide à l'équipement des entreprises d'exploitation forestière</v>
          </cell>
          <cell r="F44">
            <v>42</v>
          </cell>
        </row>
        <row r="45">
          <cell r="D45">
            <v>10</v>
          </cell>
          <cell r="E45" t="str">
            <v>Agroenvironnement - Climat</v>
          </cell>
          <cell r="F45">
            <v>43</v>
          </cell>
        </row>
        <row r="46">
          <cell r="D46">
            <v>11</v>
          </cell>
          <cell r="E46" t="str">
            <v>Agriculture biologique</v>
          </cell>
          <cell r="F46">
            <v>44</v>
          </cell>
        </row>
        <row r="47">
          <cell r="D47" t="str">
            <v>11.1.1</v>
          </cell>
          <cell r="E47" t="str">
            <v>Conversion à l'agriculture biologique</v>
          </cell>
          <cell r="F47">
            <v>45</v>
          </cell>
        </row>
        <row r="48">
          <cell r="D48" t="str">
            <v>11.2.2</v>
          </cell>
          <cell r="E48" t="str">
            <v>Maintien de l'agriculture biologique</v>
          </cell>
          <cell r="F48">
            <v>46</v>
          </cell>
        </row>
        <row r="49">
          <cell r="D49">
            <v>12</v>
          </cell>
          <cell r="E49" t="str">
            <v>Mesures spécifiques NATURA 2000 et Directive Cadre sur l'eau</v>
          </cell>
          <cell r="F49">
            <v>47</v>
          </cell>
        </row>
        <row r="50">
          <cell r="D50" t="str">
            <v>12.1</v>
          </cell>
          <cell r="E50" t="str">
            <v>Paiement d'indemnités en faveur des zones agricoles Natura 2000</v>
          </cell>
          <cell r="F50">
            <v>48</v>
          </cell>
        </row>
        <row r="51">
          <cell r="D51" t="str">
            <v xml:space="preserve">12.3 </v>
          </cell>
          <cell r="E51" t="str">
            <v>Paiement d'indemnités en faveur des zones agricoles incluses dans les plans de gestion de district hydrographique</v>
          </cell>
          <cell r="F51">
            <v>49</v>
          </cell>
        </row>
        <row r="52">
          <cell r="D52">
            <v>13</v>
          </cell>
          <cell r="E52" t="str">
            <v>Paiement en faveur des zones soumises à des contraintes naturelles ou à d'autres contraintes spécifiques</v>
          </cell>
          <cell r="F52">
            <v>50</v>
          </cell>
        </row>
        <row r="53">
          <cell r="D53" t="str">
            <v>13.2.2</v>
          </cell>
          <cell r="E53" t="str">
            <v>Paiements compensatoires pour les zones visées à l'article 31.5</v>
          </cell>
          <cell r="F53">
            <v>51</v>
          </cell>
        </row>
        <row r="54">
          <cell r="D54">
            <v>16</v>
          </cell>
          <cell r="E54" t="str">
            <v>Coopération</v>
          </cell>
          <cell r="F54">
            <v>52</v>
          </cell>
        </row>
        <row r="55">
          <cell r="D55" t="str">
            <v>16.1.1</v>
          </cell>
          <cell r="E55" t="str">
            <v>Aide au fonctionnement des groupes opérationnels du PEI</v>
          </cell>
          <cell r="F55">
            <v>53</v>
          </cell>
        </row>
        <row r="56">
          <cell r="D56" t="str">
            <v>16.4.1</v>
          </cell>
          <cell r="E56" t="str">
            <v>Coopération pour le développement des circuits courts et des marchés locaux</v>
          </cell>
          <cell r="F56">
            <v>54</v>
          </cell>
        </row>
        <row r="57">
          <cell r="D57" t="str">
            <v>16.7.1</v>
          </cell>
          <cell r="E57" t="str">
            <v>Partenariats public-privé pour des stratégies locales de développement forestier</v>
          </cell>
          <cell r="F57">
            <v>55</v>
          </cell>
        </row>
        <row r="58">
          <cell r="D58">
            <v>19</v>
          </cell>
          <cell r="E58" t="str">
            <v>LEADER</v>
          </cell>
          <cell r="F58">
            <v>56</v>
          </cell>
        </row>
        <row r="59">
          <cell r="D59" t="str">
            <v>19.1.1</v>
          </cell>
          <cell r="E59" t="str">
            <v>Soutien préparatoire à la mise en place des SLD</v>
          </cell>
          <cell r="F59">
            <v>57</v>
          </cell>
        </row>
        <row r="60">
          <cell r="D60" t="str">
            <v>19.2.1</v>
          </cell>
          <cell r="E60" t="str">
            <v>Soutien à la mise en oeuvre d’opérations dans le cadre de la SLD</v>
          </cell>
          <cell r="F60">
            <v>58</v>
          </cell>
        </row>
        <row r="61">
          <cell r="D61" t="str">
            <v>19.3.1</v>
          </cell>
          <cell r="E61" t="str">
            <v>Soutien technique préparatoire aux projets de coopération</v>
          </cell>
          <cell r="F61">
            <v>59</v>
          </cell>
        </row>
        <row r="62">
          <cell r="D62" t="str">
            <v>19.4.1</v>
          </cell>
          <cell r="E62" t="str">
            <v>Soutien au fonctionnement et à l'animation des GAL</v>
          </cell>
          <cell r="F62">
            <v>60</v>
          </cell>
        </row>
        <row r="63">
          <cell r="D63">
            <v>20</v>
          </cell>
          <cell r="E63" t="str">
            <v>Assistance technique</v>
          </cell>
          <cell r="F63">
            <v>61</v>
          </cell>
        </row>
        <row r="64">
          <cell r="D64">
            <v>0</v>
          </cell>
          <cell r="F64">
            <v>62</v>
          </cell>
        </row>
        <row r="65">
          <cell r="F65">
            <v>63</v>
          </cell>
        </row>
        <row r="66">
          <cell r="F66">
            <v>64</v>
          </cell>
        </row>
        <row r="67">
          <cell r="F67">
            <v>65</v>
          </cell>
        </row>
        <row r="68">
          <cell r="F68">
            <v>66</v>
          </cell>
        </row>
        <row r="69">
          <cell r="F69">
            <v>67</v>
          </cell>
        </row>
        <row r="70">
          <cell r="F70">
            <v>68</v>
          </cell>
        </row>
        <row r="71">
          <cell r="F71">
            <v>69</v>
          </cell>
        </row>
        <row r="72">
          <cell r="F72">
            <v>70</v>
          </cell>
        </row>
        <row r="73">
          <cell r="F73">
            <v>71</v>
          </cell>
        </row>
        <row r="74">
          <cell r="F74">
            <v>72</v>
          </cell>
        </row>
        <row r="75">
          <cell r="F75">
            <v>73</v>
          </cell>
        </row>
      </sheetData>
      <sheetData sheetId="6"/>
      <sheetData sheetId="7">
        <row r="4">
          <cell r="A4">
            <v>42825</v>
          </cell>
        </row>
        <row r="5">
          <cell r="A5">
            <v>42839</v>
          </cell>
        </row>
        <row r="6">
          <cell r="A6">
            <v>42860</v>
          </cell>
        </row>
        <row r="7">
          <cell r="A7">
            <v>42884</v>
          </cell>
        </row>
        <row r="8">
          <cell r="A8">
            <v>42905</v>
          </cell>
        </row>
        <row r="9">
          <cell r="A9">
            <v>42940</v>
          </cell>
        </row>
        <row r="10">
          <cell r="A10">
            <v>43000</v>
          </cell>
        </row>
        <row r="11">
          <cell r="A11">
            <v>43028</v>
          </cell>
        </row>
        <row r="12">
          <cell r="A12">
            <v>43063</v>
          </cell>
        </row>
        <row r="13">
          <cell r="A13">
            <v>43080</v>
          </cell>
        </row>
        <row r="14">
          <cell r="A14">
            <v>43091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Y20"/>
  <sheetViews>
    <sheetView tabSelected="1" topLeftCell="B4" zoomScale="95" zoomScaleNormal="95" workbookViewId="0">
      <selection activeCell="B19" sqref="B19:B20"/>
    </sheetView>
  </sheetViews>
  <sheetFormatPr baseColWidth="10" defaultRowHeight="15.75" x14ac:dyDescent="0.25"/>
  <cols>
    <col min="1" max="1" width="11.42578125" style="1" hidden="1" customWidth="1"/>
    <col min="2" max="2" width="41.140625" style="1" customWidth="1"/>
    <col min="3" max="3" width="55.5703125" style="1" customWidth="1"/>
    <col min="4" max="4" width="39" style="1" customWidth="1"/>
    <col min="5" max="5" width="36.7109375" style="1" customWidth="1"/>
    <col min="6" max="6" width="29.42578125" style="1" customWidth="1"/>
    <col min="7" max="7" width="28" style="1" customWidth="1"/>
    <col min="8" max="8" width="26.42578125" style="1" customWidth="1"/>
    <col min="9" max="9" width="27.28515625" style="1" customWidth="1"/>
    <col min="10" max="10" width="34" style="1" customWidth="1"/>
    <col min="11" max="11" width="41" style="1" customWidth="1"/>
    <col min="12" max="12" width="32.42578125" style="1" hidden="1" customWidth="1"/>
    <col min="13" max="13" width="21.7109375" style="1" hidden="1" customWidth="1"/>
    <col min="14" max="14" width="23.28515625" style="1" hidden="1" customWidth="1"/>
    <col min="15" max="15" width="33.85546875" style="1" hidden="1" customWidth="1"/>
    <col min="16" max="16" width="26.7109375" style="1" hidden="1" customWidth="1"/>
    <col min="17" max="17" width="32" style="1" hidden="1" customWidth="1"/>
    <col min="18" max="18" width="38.7109375" style="1" hidden="1" customWidth="1"/>
    <col min="19" max="19" width="29.5703125" style="1" hidden="1" customWidth="1"/>
    <col min="20" max="20" width="3.28515625" style="1" hidden="1" customWidth="1"/>
    <col min="21" max="21" width="8.85546875" style="1" hidden="1" customWidth="1"/>
    <col min="22" max="23" width="20.7109375" style="1" hidden="1" customWidth="1"/>
    <col min="24" max="24" width="14" style="1" hidden="1" customWidth="1"/>
    <col min="25" max="25" width="12.42578125" style="1" hidden="1" customWidth="1"/>
    <col min="26" max="31" width="0" style="1" hidden="1" customWidth="1"/>
    <col min="32" max="16384" width="11.42578125" style="1"/>
  </cols>
  <sheetData>
    <row r="1" spans="1:24" ht="40.5" customHeight="1" x14ac:dyDescent="0.25">
      <c r="C1" s="52" t="s">
        <v>17</v>
      </c>
      <c r="D1" s="53"/>
      <c r="E1" s="53"/>
      <c r="F1" s="53"/>
      <c r="G1" s="54"/>
    </row>
    <row r="2" spans="1:24" ht="15.75" customHeight="1" x14ac:dyDescent="0.25">
      <c r="C2" s="55"/>
      <c r="D2" s="56"/>
      <c r="E2" s="56"/>
      <c r="F2" s="56"/>
      <c r="G2" s="57"/>
    </row>
    <row r="3" spans="1:24" ht="15.75" customHeight="1" x14ac:dyDescent="0.25">
      <c r="C3" s="55"/>
      <c r="D3" s="56"/>
      <c r="E3" s="56"/>
      <c r="F3" s="56"/>
      <c r="G3" s="57"/>
    </row>
    <row r="4" spans="1:24" ht="15.75" customHeight="1" x14ac:dyDescent="0.25">
      <c r="C4" s="55"/>
      <c r="D4" s="56"/>
      <c r="E4" s="56"/>
      <c r="F4" s="56"/>
      <c r="G4" s="57"/>
    </row>
    <row r="5" spans="1:24" ht="15.75" customHeight="1" x14ac:dyDescent="0.25">
      <c r="C5" s="58"/>
      <c r="D5" s="59"/>
      <c r="E5" s="59"/>
      <c r="F5" s="59"/>
      <c r="G5" s="60"/>
    </row>
    <row r="9" spans="1:24" ht="16.5" thickBot="1" x14ac:dyDescent="0.3"/>
    <row r="10" spans="1:24" ht="44.25" customHeight="1" x14ac:dyDescent="0.25">
      <c r="B10" s="36" t="s">
        <v>0</v>
      </c>
      <c r="C10" s="37" t="s">
        <v>1</v>
      </c>
      <c r="D10" s="37" t="s">
        <v>2</v>
      </c>
      <c r="E10" s="37" t="s">
        <v>3</v>
      </c>
      <c r="F10" s="37" t="s">
        <v>4</v>
      </c>
      <c r="G10" s="37" t="s">
        <v>5</v>
      </c>
      <c r="H10" s="38" t="s">
        <v>13</v>
      </c>
      <c r="I10" s="39" t="s">
        <v>6</v>
      </c>
      <c r="J10" s="40" t="s">
        <v>7</v>
      </c>
      <c r="K10" s="41"/>
    </row>
    <row r="11" spans="1:24" ht="29.25" customHeight="1" x14ac:dyDescent="0.25">
      <c r="B11" s="42" t="s">
        <v>20</v>
      </c>
      <c r="C11" s="44" t="s">
        <v>19</v>
      </c>
      <c r="D11" s="46" t="s">
        <v>21</v>
      </c>
      <c r="E11" s="48" t="s">
        <v>23</v>
      </c>
      <c r="F11" s="2">
        <v>24910.79</v>
      </c>
      <c r="G11" s="2">
        <v>0</v>
      </c>
      <c r="H11" s="2">
        <v>14630.16</v>
      </c>
      <c r="I11" s="2">
        <f>SUM(F11:H11)</f>
        <v>39540.949999999997</v>
      </c>
      <c r="J11" s="31" t="s">
        <v>8</v>
      </c>
      <c r="K11" s="50" t="s">
        <v>22</v>
      </c>
    </row>
    <row r="12" spans="1:24" ht="42.75" customHeight="1" thickBot="1" x14ac:dyDescent="0.3">
      <c r="A12" s="18" t="s">
        <v>9</v>
      </c>
      <c r="B12" s="43"/>
      <c r="C12" s="45"/>
      <c r="D12" s="47"/>
      <c r="E12" s="49"/>
      <c r="F12" s="22">
        <v>24910.77</v>
      </c>
      <c r="G12" s="29">
        <v>0</v>
      </c>
      <c r="H12" s="22">
        <v>14630.14</v>
      </c>
      <c r="I12" s="23">
        <f>SUM(F12:H12)</f>
        <v>39540.910000000003</v>
      </c>
      <c r="J12" s="34" t="s">
        <v>18</v>
      </c>
      <c r="K12" s="51"/>
      <c r="L12" s="20"/>
      <c r="M12" s="3"/>
      <c r="N12" s="3"/>
      <c r="O12" s="3"/>
      <c r="P12" s="3"/>
      <c r="Q12" s="4"/>
      <c r="R12" s="4"/>
      <c r="S12" s="4"/>
      <c r="T12" s="4">
        <f>VLOOKUP(A12,[1]TO!D$3:F$75,3,FALSE)</f>
        <v>11</v>
      </c>
      <c r="U12" s="5" t="str">
        <f>IF(OR(COUNT(MID(A12,1,2))=1,COUNT(MID(A12,1,2))=2),MID(A12,1,2),MID(A12,1,1))</f>
        <v>4</v>
      </c>
      <c r="V12" s="6">
        <v>42905</v>
      </c>
      <c r="W12" s="4">
        <v>1</v>
      </c>
      <c r="X12" s="4">
        <v>0</v>
      </c>
    </row>
    <row r="13" spans="1:24" ht="29.25" customHeight="1" thickTop="1" x14ac:dyDescent="0.25">
      <c r="A13" s="18"/>
      <c r="B13" s="61" t="s">
        <v>24</v>
      </c>
      <c r="C13" s="66" t="s">
        <v>25</v>
      </c>
      <c r="D13" s="62" t="s">
        <v>26</v>
      </c>
      <c r="E13" s="67" t="s">
        <v>15</v>
      </c>
      <c r="F13" s="7">
        <v>25200</v>
      </c>
      <c r="G13" s="8">
        <v>7400</v>
      </c>
      <c r="H13" s="8">
        <v>7400</v>
      </c>
      <c r="I13" s="8">
        <f>SUM(F13:H13)</f>
        <v>40000</v>
      </c>
      <c r="J13" s="32" t="s">
        <v>8</v>
      </c>
      <c r="K13" s="64" t="s">
        <v>27</v>
      </c>
      <c r="L13" s="20"/>
      <c r="M13" s="3"/>
      <c r="N13" s="3"/>
      <c r="O13" s="3"/>
      <c r="P13" s="3"/>
      <c r="Q13" s="4"/>
      <c r="R13" s="4"/>
      <c r="S13" s="4"/>
      <c r="T13" s="4"/>
      <c r="U13" s="5"/>
      <c r="V13" s="6"/>
      <c r="W13" s="4"/>
      <c r="X13" s="4"/>
    </row>
    <row r="14" spans="1:24" ht="40.5" customHeight="1" thickBot="1" x14ac:dyDescent="0.3">
      <c r="A14" s="18" t="s">
        <v>10</v>
      </c>
      <c r="B14" s="43"/>
      <c r="C14" s="45"/>
      <c r="D14" s="47"/>
      <c r="E14" s="49"/>
      <c r="F14" s="22">
        <v>0</v>
      </c>
      <c r="G14" s="29">
        <v>0</v>
      </c>
      <c r="H14" s="22">
        <v>0</v>
      </c>
      <c r="I14" s="23">
        <v>0</v>
      </c>
      <c r="J14" s="34" t="s">
        <v>18</v>
      </c>
      <c r="K14" s="65"/>
      <c r="L14" s="20"/>
      <c r="M14" s="3"/>
      <c r="N14" s="3"/>
      <c r="O14" s="3"/>
      <c r="P14" s="3"/>
      <c r="Q14" s="4"/>
      <c r="R14" s="4"/>
      <c r="S14" s="4"/>
      <c r="T14" s="4">
        <f>VLOOKUP(A14,[1]TO!D$3:F$75,3,FALSE)</f>
        <v>12</v>
      </c>
      <c r="U14" s="5" t="str">
        <f>IF(OR(COUNT(MID(A14,1,2))=1,COUNT(MID(A14,1,2))=2),MID(A14,1,2),MID(A14,1,1))</f>
        <v>4</v>
      </c>
      <c r="V14" s="6">
        <v>42905</v>
      </c>
      <c r="W14" s="4">
        <v>1</v>
      </c>
      <c r="X14" s="4">
        <v>0</v>
      </c>
    </row>
    <row r="15" spans="1:24" ht="22.5" customHeight="1" thickTop="1" x14ac:dyDescent="0.25">
      <c r="A15" s="18"/>
      <c r="B15" s="61" t="s">
        <v>28</v>
      </c>
      <c r="C15" s="44" t="s">
        <v>25</v>
      </c>
      <c r="D15" s="62" t="s">
        <v>29</v>
      </c>
      <c r="E15" s="63" t="s">
        <v>15</v>
      </c>
      <c r="F15" s="9">
        <v>9535.0499999999993</v>
      </c>
      <c r="G15" s="25">
        <v>1850</v>
      </c>
      <c r="H15" s="10">
        <v>3749.95</v>
      </c>
      <c r="I15" s="11">
        <f>SUM(F15:H15)</f>
        <v>15135</v>
      </c>
      <c r="J15" s="33" t="s">
        <v>8</v>
      </c>
      <c r="K15" s="64" t="s">
        <v>30</v>
      </c>
      <c r="L15" s="20"/>
      <c r="M15" s="3"/>
      <c r="N15" s="3"/>
      <c r="O15" s="3"/>
      <c r="P15" s="3"/>
      <c r="Q15" s="4"/>
      <c r="R15" s="4"/>
      <c r="S15" s="4"/>
      <c r="T15" s="4"/>
      <c r="U15" s="5"/>
      <c r="V15" s="6"/>
      <c r="W15" s="4"/>
      <c r="X15" s="4"/>
    </row>
    <row r="16" spans="1:24" ht="47.25" customHeight="1" thickBot="1" x14ac:dyDescent="0.3">
      <c r="A16" s="19" t="s">
        <v>11</v>
      </c>
      <c r="B16" s="43"/>
      <c r="C16" s="45"/>
      <c r="D16" s="47"/>
      <c r="E16" s="49"/>
      <c r="F16" s="22">
        <v>0</v>
      </c>
      <c r="G16" s="30">
        <v>0</v>
      </c>
      <c r="H16" s="22">
        <v>0</v>
      </c>
      <c r="I16" s="24">
        <v>0</v>
      </c>
      <c r="J16" s="34" t="s">
        <v>18</v>
      </c>
      <c r="K16" s="65"/>
      <c r="L16" s="21"/>
      <c r="M16" s="12"/>
      <c r="N16" s="12"/>
      <c r="O16" s="12"/>
      <c r="P16" s="12"/>
      <c r="Q16" s="13"/>
      <c r="R16" s="13"/>
      <c r="S16" s="13"/>
      <c r="T16" s="13">
        <f>VLOOKUP(A16,[1]TO!D$3:F$75,3,FALSE)</f>
        <v>13</v>
      </c>
      <c r="U16" s="14" t="str">
        <f>IF(OR(COUNT(MID(A16,1,2))=1,COUNT(MID(A16,1,2))=2),MID(A16,1,2),MID(A16,1,1))</f>
        <v>4</v>
      </c>
      <c r="V16" s="15">
        <v>42905</v>
      </c>
      <c r="W16" s="13">
        <v>0</v>
      </c>
      <c r="X16" s="13">
        <v>0</v>
      </c>
    </row>
    <row r="17" spans="1:24" ht="23.25" customHeight="1" thickTop="1" x14ac:dyDescent="0.25">
      <c r="A17" s="19"/>
      <c r="B17" s="61" t="s">
        <v>31</v>
      </c>
      <c r="C17" s="66" t="s">
        <v>25</v>
      </c>
      <c r="D17" s="62" t="s">
        <v>32</v>
      </c>
      <c r="E17" s="63" t="s">
        <v>33</v>
      </c>
      <c r="F17" s="16">
        <v>9600.39</v>
      </c>
      <c r="G17" s="17">
        <v>5638.33</v>
      </c>
      <c r="H17" s="26"/>
      <c r="I17" s="8">
        <f>SUM(F17:H17)</f>
        <v>15238.72</v>
      </c>
      <c r="J17" s="33" t="s">
        <v>8</v>
      </c>
      <c r="K17" s="64" t="s">
        <v>16</v>
      </c>
      <c r="L17" s="21"/>
      <c r="M17" s="12"/>
      <c r="N17" s="12"/>
      <c r="O17" s="12"/>
      <c r="P17" s="12"/>
      <c r="Q17" s="13"/>
      <c r="R17" s="13"/>
      <c r="S17" s="13"/>
      <c r="T17" s="13"/>
      <c r="U17" s="14"/>
      <c r="V17" s="15"/>
      <c r="W17" s="13"/>
      <c r="X17" s="13"/>
    </row>
    <row r="18" spans="1:24" ht="37.5" customHeight="1" thickBot="1" x14ac:dyDescent="0.3">
      <c r="A18" s="19" t="s">
        <v>12</v>
      </c>
      <c r="B18" s="43"/>
      <c r="C18" s="45"/>
      <c r="D18" s="47"/>
      <c r="E18" s="49"/>
      <c r="F18" s="22">
        <v>0</v>
      </c>
      <c r="G18" s="22">
        <v>0</v>
      </c>
      <c r="H18" s="22">
        <v>0</v>
      </c>
      <c r="I18" s="23">
        <v>0</v>
      </c>
      <c r="J18" s="34" t="s">
        <v>18</v>
      </c>
      <c r="K18" s="65"/>
      <c r="L18" s="21"/>
      <c r="M18" s="12"/>
      <c r="N18" s="12"/>
      <c r="O18" s="12"/>
      <c r="P18" s="12"/>
      <c r="Q18" s="13"/>
      <c r="R18" s="13"/>
      <c r="S18" s="13"/>
      <c r="T18" s="13">
        <f>VLOOKUP(A18,[1]TO!D$3:F$75,3,FALSE)</f>
        <v>15</v>
      </c>
      <c r="U18" s="14" t="str">
        <f>IF(OR(COUNT(MID(A18,1,2))=1,COUNT(MID(A18,1,2))=2),MID(A18,1,2),MID(A18,1,1))</f>
        <v>4</v>
      </c>
      <c r="V18" s="15">
        <v>42905</v>
      </c>
      <c r="W18" s="13">
        <v>0</v>
      </c>
      <c r="X18" s="13">
        <v>0</v>
      </c>
    </row>
    <row r="19" spans="1:24" ht="26.25" customHeight="1" thickTop="1" x14ac:dyDescent="0.25">
      <c r="A19" s="19"/>
      <c r="B19" s="68" t="s">
        <v>34</v>
      </c>
      <c r="C19" s="66" t="s">
        <v>35</v>
      </c>
      <c r="D19" s="62" t="s">
        <v>36</v>
      </c>
      <c r="E19" s="67" t="s">
        <v>14</v>
      </c>
      <c r="F19" s="16">
        <v>7633.26</v>
      </c>
      <c r="G19" s="17"/>
      <c r="H19" s="8">
        <v>7633.25</v>
      </c>
      <c r="I19" s="8">
        <f>SUM(F19:H19)</f>
        <v>15266.51</v>
      </c>
      <c r="J19" s="33" t="s">
        <v>8</v>
      </c>
      <c r="K19" s="64" t="s">
        <v>37</v>
      </c>
      <c r="L19" s="21"/>
      <c r="M19" s="12"/>
      <c r="N19" s="12"/>
      <c r="O19" s="12"/>
      <c r="P19" s="12"/>
      <c r="Q19" s="13"/>
      <c r="R19" s="13"/>
      <c r="S19" s="13"/>
      <c r="T19" s="13"/>
      <c r="U19" s="14"/>
      <c r="V19" s="15"/>
      <c r="W19" s="13"/>
      <c r="X19" s="13"/>
    </row>
    <row r="20" spans="1:24" ht="32.25" customHeight="1" thickBot="1" x14ac:dyDescent="0.3">
      <c r="A20" s="19"/>
      <c r="B20" s="69"/>
      <c r="C20" s="70"/>
      <c r="D20" s="71"/>
      <c r="E20" s="72"/>
      <c r="F20" s="27">
        <v>9159.9</v>
      </c>
      <c r="G20" s="27">
        <v>0</v>
      </c>
      <c r="H20" s="27">
        <v>5379.62</v>
      </c>
      <c r="I20" s="28">
        <f>SUM(F20:H20)</f>
        <v>14539.52</v>
      </c>
      <c r="J20" s="35" t="s">
        <v>18</v>
      </c>
      <c r="K20" s="73"/>
      <c r="L20" s="21"/>
      <c r="M20" s="12"/>
      <c r="N20" s="12"/>
      <c r="O20" s="12"/>
      <c r="P20" s="12"/>
      <c r="Q20" s="13"/>
      <c r="R20" s="13"/>
      <c r="S20" s="13"/>
      <c r="T20" s="13"/>
      <c r="U20" s="14"/>
      <c r="V20" s="15"/>
      <c r="W20" s="13"/>
      <c r="X20" s="13"/>
    </row>
  </sheetData>
  <mergeCells count="27">
    <mergeCell ref="B17:B18"/>
    <mergeCell ref="C17:C18"/>
    <mergeCell ref="D17:D18"/>
    <mergeCell ref="E17:E18"/>
    <mergeCell ref="K17:K18"/>
    <mergeCell ref="B19:B20"/>
    <mergeCell ref="C19:C20"/>
    <mergeCell ref="D19:D20"/>
    <mergeCell ref="E19:E20"/>
    <mergeCell ref="K19:K20"/>
    <mergeCell ref="K15:K16"/>
    <mergeCell ref="B13:B14"/>
    <mergeCell ref="C13:C14"/>
    <mergeCell ref="D13:D14"/>
    <mergeCell ref="E13:E14"/>
    <mergeCell ref="K13:K14"/>
    <mergeCell ref="C1:G5"/>
    <mergeCell ref="B15:B16"/>
    <mergeCell ref="C15:C16"/>
    <mergeCell ref="D15:D16"/>
    <mergeCell ref="E15:E16"/>
    <mergeCell ref="J10:K10"/>
    <mergeCell ref="B11:B12"/>
    <mergeCell ref="C11:C12"/>
    <mergeCell ref="D11:D12"/>
    <mergeCell ref="E11:E12"/>
    <mergeCell ref="K11:K12"/>
  </mergeCells>
  <conditionalFormatting sqref="X12:X20">
    <cfRule type="cellIs" dxfId="0" priority="3" operator="between">
      <formula>2</formula>
      <formula>100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headerFooter>
    <oddFooter>&amp;LAnnexe 2-Arr n° POC/2017/201001&amp;C&amp;P/&amp;N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Arrêté_FEADER_déprog_reprog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cp:lastPrinted>2017-10-11T06:37:41Z</cp:lastPrinted>
  <dcterms:created xsi:type="dcterms:W3CDTF">2017-06-22T10:15:00Z</dcterms:created>
  <dcterms:modified xsi:type="dcterms:W3CDTF">2017-10-11T09:25:35Z</dcterms:modified>
</cp:coreProperties>
</file>