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FORET\73.04.05-Risques\versions_projet\2026 CdC V2\pack CdC V2\"/>
    </mc:Choice>
  </mc:AlternateContent>
  <xr:revisionPtr revIDLastSave="0" documentId="13_ncr:1_{C45CAA19-0173-422F-9561-2672D91E86C3}" xr6:coauthVersionLast="47" xr6:coauthVersionMax="47" xr10:uidLastSave="{00000000-0000-0000-0000-000000000000}"/>
  <bookViews>
    <workbookView xWindow="20370" yWindow="-120" windowWidth="29040" windowHeight="15720" tabRatio="724" xr2:uid="{BE1A8E16-9845-45EA-833C-96409853AA77}"/>
  </bookViews>
  <sheets>
    <sheet name="notice" sheetId="5" r:id="rId1"/>
    <sheet name="Depenses prévisionnelles" sheetId="3" r:id="rId2"/>
    <sheet name="Info postes dépenses" sheetId="4" r:id="rId3"/>
    <sheet name="Notice INSTR" sheetId="9" r:id="rId4"/>
    <sheet name="INSTR DEP CP" sheetId="8" r:id="rId5"/>
    <sheet name="INSTR COUT RAIS." sheetId="7" r:id="rId6"/>
    <sheet name="INSTR SYNTHESE" sheetId="6" r:id="rId7"/>
  </sheets>
  <definedNames>
    <definedName name="Dep_CP">'INSTR DEP CP'!$A$8:$A$35</definedName>
    <definedName name="Dep_CR">'INSTR COUT RAIS.'!$B$12:$B$35</definedName>
    <definedName name="Mont_CP">'INSTR DEP CP'!$H$8:$H$35</definedName>
    <definedName name="Mont_CR">'INSTR COUT RAIS.'!$S$12:$S$35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7" l="1"/>
  <c r="C10" i="6"/>
  <c r="C11" i="6" l="1"/>
  <c r="C12" i="6"/>
  <c r="C13" i="6"/>
  <c r="C6" i="6"/>
  <c r="C5" i="6"/>
  <c r="C6" i="7"/>
  <c r="C5" i="7"/>
  <c r="B5" i="8"/>
  <c r="B4" i="8"/>
  <c r="C6" i="3"/>
  <c r="C5" i="3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P13" i="7"/>
  <c r="R13" i="7" s="1"/>
  <c r="P14" i="7"/>
  <c r="Q14" i="7" s="1"/>
  <c r="P15" i="7"/>
  <c r="Q15" i="7" s="1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12" i="7"/>
  <c r="R12" i="7" s="1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12" i="7"/>
  <c r="Q13" i="7" l="1"/>
  <c r="R15" i="7"/>
  <c r="S15" i="7" s="1"/>
  <c r="S14" i="7"/>
  <c r="D10" i="6" s="1"/>
  <c r="C19" i="6" s="1"/>
  <c r="R14" i="7"/>
  <c r="S13" i="7"/>
  <c r="Q12" i="7"/>
  <c r="S12" i="7" s="1"/>
  <c r="D11" i="6" l="1"/>
  <c r="C20" i="6" s="1"/>
  <c r="B26" i="6" s="1"/>
  <c r="D13" i="6"/>
  <c r="C22" i="6" s="1"/>
  <c r="D12" i="6"/>
  <c r="C21" i="6" s="1"/>
  <c r="C23" i="6" l="1"/>
  <c r="D14" i="6"/>
  <c r="C14" i="6"/>
  <c r="S36" i="7" l="1"/>
  <c r="G34" i="3" l="1"/>
</calcChain>
</file>

<file path=xl/sharedStrings.xml><?xml version="1.0" encoding="utf-8"?>
<sst xmlns="http://schemas.openxmlformats.org/spreadsheetml/2006/main" count="162" uniqueCount="118">
  <si>
    <t>Description de la dépense</t>
  </si>
  <si>
    <t>Type de dépense</t>
  </si>
  <si>
    <t>Poste de dépense</t>
  </si>
  <si>
    <t>Quantité</t>
  </si>
  <si>
    <t>Unité</t>
  </si>
  <si>
    <t>Montant prévisionnel HT</t>
  </si>
  <si>
    <t>Porteur du projet :</t>
  </si>
  <si>
    <t>Annexe : Dépenses Prévisionnelles</t>
  </si>
  <si>
    <t>TOTAL</t>
  </si>
  <si>
    <t>* Pour le poste Etudes, remplir la description de la dépense en champ libre</t>
  </si>
  <si>
    <t>Nature du projet :</t>
  </si>
  <si>
    <t>Dispositif 73.04.05 : Prévention des risques pour les forêts - Volet DFCI</t>
  </si>
  <si>
    <t xml:space="preserve">DEMANDE D'AIDE </t>
  </si>
  <si>
    <t>FONDS EUROPÉEN AGRICOLE POUR LE DÉVELOPPEMENT RURAL (FEADER)</t>
  </si>
  <si>
    <t>73.04.05 - PRÉVENTION DES RISQUES POUR LES FORÊTS</t>
  </si>
  <si>
    <t>Version</t>
  </si>
  <si>
    <t>V2</t>
  </si>
  <si>
    <t>Porteur du  projet :</t>
  </si>
  <si>
    <t>Intitulé du projet :</t>
  </si>
  <si>
    <t>Cette annexe de dépenses prévisionnelles est le document unique vous permettant de détailler toutes les dépenses de votre projet. N'hésitez pas à être exhaustif si vous le jugez nécessaire.</t>
  </si>
  <si>
    <t>Dépenses previsionnelles</t>
  </si>
  <si>
    <t>Postes de dépenses pour information</t>
  </si>
  <si>
    <t>Annexe réservée au service instructeur pour l'instruction des dépenses prévisionnelles</t>
  </si>
  <si>
    <t>Par ailleurs, pour tous les marchés publics, les pièces du marché seront à fournir avec le formulaire commande publique téléchargé dans MDNA.</t>
  </si>
  <si>
    <t>Le chef de file synthétise les informations du projet dans les annexes ainsi que sur la demande en ligne</t>
  </si>
  <si>
    <t>Lorsque vous devez déclarer plusieurs dépenses distinctes, vous devez créer une ligne pour chaque dépense.</t>
  </si>
  <si>
    <t xml:space="preserve">ANNEXE 2: SYNTHESE </t>
  </si>
  <si>
    <t xml:space="preserve">Porteur du  projet : </t>
  </si>
  <si>
    <t xml:space="preserve">Intitulé du projet : </t>
  </si>
  <si>
    <t>Type de Depense</t>
  </si>
  <si>
    <t>Matériel/équipements</t>
  </si>
  <si>
    <t>Travaux</t>
  </si>
  <si>
    <t>Prestations de services</t>
  </si>
  <si>
    <t>Autres</t>
  </si>
  <si>
    <t>TOTAL Projet</t>
  </si>
  <si>
    <t>onglet 2</t>
  </si>
  <si>
    <t>onglet 3</t>
  </si>
  <si>
    <t>onglets masqués</t>
  </si>
  <si>
    <t>Début de validité</t>
  </si>
  <si>
    <r>
      <t>Ce document est à renseigner pour toute demande d'aide,</t>
    </r>
    <r>
      <rPr>
        <b/>
        <sz val="12"/>
        <color rgb="FF000000"/>
        <rFont val="Arial"/>
        <family val="2"/>
      </rPr>
      <t xml:space="preserve"> 
les montants générés à</t>
    </r>
    <r>
      <rPr>
        <b/>
        <sz val="12"/>
        <rFont val="Arial"/>
        <family val="2"/>
      </rPr>
      <t xml:space="preserve"> l'onglet "Synthèse" </t>
    </r>
    <r>
      <rPr>
        <b/>
        <sz val="12"/>
        <color rgb="FF000000"/>
        <rFont val="Arial"/>
        <family val="2"/>
      </rPr>
      <t>seront à reporter dans l'onglet plan de financement de votre demande, 
dans le bloc  "Dépenses prévisionnelles" sur la plateforme dématérialisée "Mes démarches en Nouvelle-Aquitaine " (MDNA).</t>
    </r>
  </si>
  <si>
    <t xml:space="preserve">ANNEXE INSTRUCTION : DÉPENSES PRÉVISIONNELLES </t>
  </si>
  <si>
    <t>FONDS EUROPEEN AGRICOLE POUR LE DEVELOPPEMENT RURAL (FEADER)</t>
  </si>
  <si>
    <t>N° DOSSIER MDNA :</t>
  </si>
  <si>
    <t>cellules en grisé : à remplir par l'instructeur</t>
  </si>
  <si>
    <t>Pièce retenue</t>
  </si>
  <si>
    <t>Pièce justificative n°2</t>
  </si>
  <si>
    <t>Pièce justificative n°3</t>
  </si>
  <si>
    <t>instruction de l'éligibilité</t>
  </si>
  <si>
    <t>Type de dépenses</t>
  </si>
  <si>
    <t>Postes de dépenses</t>
  </si>
  <si>
    <t>Dénomination du fournisseur</t>
  </si>
  <si>
    <t>Montant</t>
  </si>
  <si>
    <t>Commentaires</t>
  </si>
  <si>
    <t xml:space="preserve">Montant inéligible </t>
  </si>
  <si>
    <t>Motif d'inéligibilité</t>
  </si>
  <si>
    <t>Le fournisseur retenu est-il le moins disant ? (oui/non)</t>
  </si>
  <si>
    <t>Montant raisonnable maximal théorique</t>
  </si>
  <si>
    <t>Montant raisonnable retenu</t>
  </si>
  <si>
    <t xml:space="preserve">INSTRUCTION DEMANDE D'AIDE </t>
  </si>
  <si>
    <r>
      <t>-&gt; Les montants générés à</t>
    </r>
    <r>
      <rPr>
        <b/>
        <sz val="11"/>
        <rFont val="Calibri"/>
        <family val="2"/>
        <scheme val="minor"/>
      </rPr>
      <t xml:space="preserve"> l'onglet "INSTR SYNTHESE" </t>
    </r>
    <r>
      <rPr>
        <b/>
        <sz val="11"/>
        <color rgb="FF000000"/>
        <rFont val="Calibri"/>
        <family val="2"/>
        <scheme val="minor"/>
      </rPr>
      <t>seront à reporter dans l'onglet plan de financement MDNA.</t>
    </r>
  </si>
  <si>
    <t>les dépenses présentées par le demandeur faisant l'objet d'une procédure de commande publique écrite (adaptée ou formalisée) sont à instruire dans l'onglet "INSTR DEP CP"</t>
  </si>
  <si>
    <t>en bleu : données issues de la demande / en jaune : instruction des dépenses</t>
  </si>
  <si>
    <t>Les valeurs de ce tableau sont à reporter dans MDNA, onglet plan de financement (répartition par poste de dépense, colonne coût raisonnable) :</t>
  </si>
  <si>
    <t>sous-totaux</t>
  </si>
  <si>
    <r>
      <t xml:space="preserve">Commentaires </t>
    </r>
    <r>
      <rPr>
        <b/>
        <sz val="10"/>
        <rFont val="Arial"/>
        <family val="2"/>
      </rPr>
      <t>(respect critères devis comparables, catalogue, etc)</t>
    </r>
  </si>
  <si>
    <r>
      <t>Montant total des dépenses</t>
    </r>
    <r>
      <rPr>
        <sz val="10"/>
        <color rgb="FFFF0000"/>
        <rFont val="Arial"/>
        <family val="2"/>
      </rPr>
      <t xml:space="preserve"> </t>
    </r>
  </si>
  <si>
    <t>Application sanction selon grille analyse CP</t>
  </si>
  <si>
    <t>toutes les autres dépenses présentées par le demandeur sont à instruire dans l'onglet "INSTR COUT RAIS."</t>
  </si>
  <si>
    <t>Pour l'analyse CP des marchés sans publicité ni mise en concurrence, les devis fournis doivent être antérieurs à l'engagement.</t>
  </si>
  <si>
    <t>-&gt; cf note coût raisonnable et note commande publique</t>
  </si>
  <si>
    <t>NB : tous les marchés, en procédure écrite ou non, font l'objet d'une instruction dans la grille CP, également à joindre dans MDNA.</t>
  </si>
  <si>
    <t>Ce fichier est à joindre en PJ dans MDNA.</t>
  </si>
  <si>
    <t>Ecart entre le prix le plus bas présenté et le prix retenu 
(en %)</t>
  </si>
  <si>
    <t>% de montant raisonnable théorique</t>
  </si>
  <si>
    <r>
      <t xml:space="preserve">Pour les </t>
    </r>
    <r>
      <rPr>
        <b/>
        <sz val="12"/>
        <rFont val="Arial"/>
        <family val="2"/>
      </rPr>
      <t>marchés publics</t>
    </r>
    <r>
      <rPr>
        <sz val="12"/>
        <rFont val="Arial"/>
        <family val="2"/>
      </rPr>
      <t xml:space="preserve"> passés sous forme de procédure adaptée ou formalisée, veuillez renseigner les informations relatives aux devis/DGPF retenus, des comparatifs ne sont pas à fournir.</t>
    </r>
  </si>
  <si>
    <r>
      <t xml:space="preserve">Nous vous invitons à présenter les </t>
    </r>
    <r>
      <rPr>
        <b/>
        <sz val="12"/>
        <rFont val="Arial"/>
        <family val="2"/>
      </rPr>
      <t xml:space="preserve">justificatifs </t>
    </r>
    <r>
      <rPr>
        <sz val="12"/>
        <rFont val="Arial"/>
        <family val="2"/>
      </rPr>
      <t xml:space="preserve">de dépenses prévisionnelles suivants  : 
- 1 devis ou pièce équivalente pour toutes les dépenses inférieures à 5 000 € HT 
- 2 devis ou pièces équivalentes pour toutes les dépenses comprises entre 5 000 € HT et 90 000 € HT 
- 3 devis ou pièces équivalentes pour toutes les dépenses supérieures à 90 000 € HT </t>
    </r>
  </si>
  <si>
    <t>Matériel et équipement</t>
  </si>
  <si>
    <t>Prestation de service</t>
  </si>
  <si>
    <t>Les dépenses liées à la maîtrise d'œuvre seront plafonnées à l'instruction du dossier.</t>
  </si>
  <si>
    <t xml:space="preserve">Notice de saisie : </t>
  </si>
  <si>
    <t>Montant HT</t>
  </si>
  <si>
    <t>Unités</t>
  </si>
  <si>
    <t>Création d’ouvrages ou d’équipements</t>
  </si>
  <si>
    <t>Création de chemins et pistes à usage principale de prévention contre les incendies de forêt avec empierrement</t>
  </si>
  <si>
    <t>km</t>
  </si>
  <si>
    <t>Création de chemins et pistes à usage principale de prévention contre les incendies de forêt en terrain naturel</t>
  </si>
  <si>
    <t>Place de retournement ou aires de croisement adaptées aux véhicules de surveillance et de lutte contre les incendies</t>
  </si>
  <si>
    <t>m2</t>
  </si>
  <si>
    <t>Travaux annexes : barrières, portiques, plots bois, radier béton, caniveaux de chaussée, ralentisseurs, tronçons revêtus en enrobé, tri couche ou béton seulement dans les secteurs le nécessitant</t>
  </si>
  <si>
    <t>Nombre</t>
  </si>
  <si>
    <t>Fossés latéraux aux chemins et pistes ainsi que les collecteurs au sein de la parcelles forestières riveraines susceptibles d’impacter directement la pérennité de l’ouvrage ou de l’équipement</t>
  </si>
  <si>
    <t>Ouvrages de franchissement type passage busé, pont cadre, passage à gué et équipements annexes (têtes de sécurité, tête de pont droite, garde-corps, …)</t>
  </si>
  <si>
    <t>/ ml</t>
  </si>
  <si>
    <t>Points d’eau fixes ou mobiles</t>
  </si>
  <si>
    <t>Panneaux de signalisations des infrastructures</t>
  </si>
  <si>
    <t>Mise à niveau opérationnelle</t>
  </si>
  <si>
    <t>Travaux d’infrastructure sur pistes et routes existantes mais rendues inutilisables pour les services de surveillance et de lutte</t>
  </si>
  <si>
    <t>Travaux sur équipements existants de protection contre les incendies rendues inutilisables pour les services de surveillance et de lutte mais non liés à un défaut d’entretien régulier (point d’eau (forage ou captage) détruit y compris bâche ou citerne relais, remplacement de barrières normalisées détruites, remplacement de pont ou passage busé ponctuels, mise en place d’une signalisation conforme)</t>
  </si>
  <si>
    <t>Autres travaux</t>
  </si>
  <si>
    <t>Les opérations visant à réduire la biomasse combustible, dont le brûlage dirigé, broyage, les créations de zones débroussaillées stratégiques (au-delà des obligations légales)</t>
  </si>
  <si>
    <t>Etudes</t>
  </si>
  <si>
    <t>Frais d’arpentage, de division et de bornage</t>
  </si>
  <si>
    <t>Les dépenses liées à la recherche de réseaux ou à leur déplacement</t>
  </si>
  <si>
    <t>Etude d’opportunité ou d’impact écologique, économique et paysagère</t>
  </si>
  <si>
    <t>Schémas de desserte</t>
  </si>
  <si>
    <t>Maîtrise d’œuvre</t>
  </si>
  <si>
    <t>Plafonnée à 12 % du montant total des travaux, matériel et équipement (HT)</t>
  </si>
  <si>
    <t>Note d'information – Postes de dépenses</t>
  </si>
  <si>
    <r>
      <t xml:space="preserve">Montant retenu
</t>
    </r>
    <r>
      <rPr>
        <b/>
        <sz val="12"/>
        <color rgb="FFFF0000"/>
        <rFont val="Arial"/>
        <family val="2"/>
      </rPr>
      <t>à saisir</t>
    </r>
  </si>
  <si>
    <r>
      <rPr>
        <sz val="12"/>
        <color rgb="FF000000"/>
        <rFont val="Arial"/>
        <family val="2"/>
      </rPr>
      <t xml:space="preserve">Lorsque l'opération est mise en œuvre par un </t>
    </r>
    <r>
      <rPr>
        <b/>
        <sz val="12"/>
        <color indexed="8"/>
        <rFont val="Arial"/>
        <family val="2"/>
      </rPr>
      <t xml:space="preserve">partenariat </t>
    </r>
    <r>
      <rPr>
        <sz val="12"/>
        <color rgb="FF000000"/>
        <rFont val="Arial"/>
        <family val="2"/>
      </rPr>
      <t>: tous les partenaires (chef de file compris) renseignent individuellement les dépenses</t>
    </r>
    <r>
      <rPr>
        <b/>
        <sz val="12"/>
        <color indexed="8"/>
        <rFont val="Arial"/>
        <family val="2"/>
      </rPr>
      <t xml:space="preserve">. </t>
    </r>
    <r>
      <rPr>
        <sz val="12"/>
        <color rgb="FF000000"/>
        <rFont val="Arial"/>
        <family val="2"/>
      </rPr>
      <t>Un modèle de convention de partenariat est disponible auprès du service instructeur.</t>
    </r>
  </si>
  <si>
    <t>instruction du caractère raisonnable des coûts
 (hors CP procédure écrite)</t>
  </si>
  <si>
    <t>Q</t>
  </si>
  <si>
    <r>
      <t>instruction dépense</t>
    </r>
    <r>
      <rPr>
        <sz val="12"/>
        <rFont val="Arial"/>
        <family val="2"/>
      </rPr>
      <t xml:space="preserve"> (éligibilité dépense/cohérence règle techniques CdC)</t>
    </r>
  </si>
  <si>
    <t>(si des dépenses sous procédure CP sans publicité ni mise en concurrence font l'objet d'une sanction applicable suite à l'analyse tracée dans la grille d'analyse CP, indiquer le montant de la dépense éligible après application de la sanction "cocof" dans la colonne M "montant éligible" de l'onglet INSTR COUT RAIS." et le noter dans la colonne "motif d'inéligibilité")</t>
  </si>
  <si>
    <r>
      <t xml:space="preserve">Message d'information sur les justificatifs demandés 
</t>
    </r>
    <r>
      <rPr>
        <b/>
        <sz val="10"/>
        <color rgb="FFFF0000"/>
        <rFont val="Arial"/>
        <family val="2"/>
      </rPr>
      <t>(CP procédure adaptée ou formalisée non concernée)</t>
    </r>
  </si>
  <si>
    <r>
      <rPr>
        <b/>
        <sz val="12"/>
        <color rgb="FFFF0000"/>
        <rFont val="Arial"/>
        <family val="2"/>
      </rPr>
      <t xml:space="preserve">Montant éligible </t>
    </r>
    <r>
      <rPr>
        <b/>
        <sz val="12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(à saisir)</t>
    </r>
  </si>
  <si>
    <t>Montant dépenses commande publique procédure adaptée ou formalisée</t>
  </si>
  <si>
    <t>Montant dépenses avec analyse coût raisonnable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</si>
</sst>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;\ #,##0.00;\ &quot; &quot;;@"/>
    <numFmt numFmtId="166" formatCode="_-* #,##0.00\ [$€-40C]_-;\-* #,##0.00\ [$€-40C]_-;_-* &quot;-&quot;??\ [$€-40C]_-;_-@_-"/>
    <numFmt numFmtId="167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4"/>
      <name val="Arial"/>
      <family val="2"/>
    </font>
    <font>
      <b/>
      <sz val="14"/>
      <color theme="4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4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b/>
      <sz val="14"/>
      <color theme="4" tint="-0.249977111117893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theme="1"/>
      <name val="Arial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indexed="9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4472C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6A6A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</cellStyleXfs>
  <cellXfs count="152">
    <xf numFmtId="0" fontId="0" fillId="0" borderId="0" xfId="0"/>
    <xf numFmtId="0" fontId="7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5" fillId="2" borderId="0" xfId="0" applyFont="1" applyFill="1"/>
    <xf numFmtId="0" fontId="0" fillId="2" borderId="0" xfId="0" applyFill="1" applyAlignment="1">
      <alignment horizontal="center"/>
    </xf>
    <xf numFmtId="0" fontId="16" fillId="2" borderId="0" xfId="0" applyFont="1" applyFill="1" applyAlignment="1">
      <alignment horizontal="left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4" fillId="2" borderId="0" xfId="0" applyFont="1" applyFill="1"/>
    <xf numFmtId="165" fontId="17" fillId="2" borderId="0" xfId="0" applyNumberFormat="1" applyFont="1" applyFill="1" applyAlignment="1" applyProtection="1">
      <alignment vertical="center"/>
      <protection locked="0"/>
    </xf>
    <xf numFmtId="0" fontId="21" fillId="2" borderId="0" xfId="0" applyFont="1" applyFill="1" applyAlignment="1">
      <alignment horizontal="right"/>
    </xf>
    <xf numFmtId="0" fontId="19" fillId="2" borderId="0" xfId="2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4" fillId="2" borderId="0" xfId="0" applyFont="1" applyFill="1"/>
    <xf numFmtId="0" fontId="24" fillId="0" borderId="0" xfId="0" applyFont="1"/>
    <xf numFmtId="0" fontId="25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/>
    <xf numFmtId="0" fontId="30" fillId="2" borderId="0" xfId="0" applyFont="1" applyFill="1"/>
    <xf numFmtId="0" fontId="11" fillId="2" borderId="0" xfId="0" applyFont="1" applyFill="1"/>
    <xf numFmtId="0" fontId="7" fillId="8" borderId="8" xfId="3" applyFont="1" applyFill="1" applyBorder="1" applyAlignment="1">
      <alignment horizontal="center" vertical="center" wrapText="1"/>
    </xf>
    <xf numFmtId="0" fontId="0" fillId="0" borderId="10" xfId="0" applyBorder="1"/>
    <xf numFmtId="166" fontId="10" fillId="6" borderId="1" xfId="0" applyNumberFormat="1" applyFont="1" applyFill="1" applyBorder="1"/>
    <xf numFmtId="0" fontId="0" fillId="0" borderId="11" xfId="0" applyBorder="1"/>
    <xf numFmtId="166" fontId="10" fillId="6" borderId="12" xfId="0" applyNumberFormat="1" applyFont="1" applyFill="1" applyBorder="1"/>
    <xf numFmtId="0" fontId="31" fillId="0" borderId="13" xfId="0" applyFont="1" applyBorder="1"/>
    <xf numFmtId="166" fontId="31" fillId="6" borderId="14" xfId="0" applyNumberFormat="1" applyFont="1" applyFill="1" applyBorder="1"/>
    <xf numFmtId="0" fontId="0" fillId="0" borderId="0" xfId="0" applyProtection="1">
      <protection locked="0"/>
    </xf>
    <xf numFmtId="0" fontId="32" fillId="2" borderId="0" xfId="0" applyFont="1" applyFill="1"/>
    <xf numFmtId="0" fontId="0" fillId="2" borderId="0" xfId="0" applyFill="1" applyProtection="1">
      <protection locked="0"/>
    </xf>
    <xf numFmtId="0" fontId="14" fillId="2" borderId="15" xfId="0" applyFont="1" applyFill="1" applyBorder="1" applyAlignment="1">
      <alignment vertical="center"/>
    </xf>
    <xf numFmtId="165" fontId="18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 applyProtection="1">
      <alignment horizontal="center"/>
      <protection locked="0"/>
    </xf>
    <xf numFmtId="0" fontId="14" fillId="2" borderId="16" xfId="0" applyFont="1" applyFill="1" applyBorder="1" applyAlignment="1">
      <alignment vertical="center"/>
    </xf>
    <xf numFmtId="0" fontId="10" fillId="2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Protection="1">
      <protection locked="0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33" fillId="0" borderId="0" xfId="0" applyFont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 wrapText="1"/>
    </xf>
    <xf numFmtId="0" fontId="0" fillId="10" borderId="18" xfId="0" applyFill="1" applyBorder="1" applyAlignment="1" applyProtection="1">
      <alignment vertical="center" wrapText="1"/>
      <protection locked="0"/>
    </xf>
    <xf numFmtId="166" fontId="0" fillId="10" borderId="18" xfId="0" applyNumberFormat="1" applyFill="1" applyBorder="1" applyAlignment="1" applyProtection="1">
      <alignment horizontal="center" vertical="center" wrapText="1"/>
      <protection locked="0"/>
    </xf>
    <xf numFmtId="0" fontId="0" fillId="10" borderId="19" xfId="0" applyFill="1" applyBorder="1" applyAlignment="1" applyProtection="1">
      <alignment vertical="center"/>
      <protection locked="0"/>
    </xf>
    <xf numFmtId="166" fontId="0" fillId="0" borderId="0" xfId="0" applyNumberFormat="1"/>
    <xf numFmtId="0" fontId="33" fillId="8" borderId="6" xfId="0" applyFont="1" applyFill="1" applyBorder="1" applyAlignment="1">
      <alignment horizontal="center" vertical="center" wrapText="1"/>
    </xf>
    <xf numFmtId="0" fontId="33" fillId="12" borderId="17" xfId="0" applyFont="1" applyFill="1" applyBorder="1" applyAlignment="1">
      <alignment horizontal="center" vertical="center" wrapText="1"/>
    </xf>
    <xf numFmtId="0" fontId="0" fillId="0" borderId="0" xfId="0" applyFill="1"/>
    <xf numFmtId="0" fontId="14" fillId="2" borderId="0" xfId="0" applyFont="1" applyFill="1" applyAlignment="1"/>
    <xf numFmtId="0" fontId="7" fillId="8" borderId="9" xfId="3" applyFont="1" applyFill="1" applyBorder="1" applyAlignment="1">
      <alignment horizontal="center" vertical="center" wrapText="1"/>
    </xf>
    <xf numFmtId="0" fontId="0" fillId="0" borderId="0" xfId="0" applyFont="1"/>
    <xf numFmtId="0" fontId="10" fillId="2" borderId="0" xfId="0" quotePrefix="1" applyFont="1" applyFill="1"/>
    <xf numFmtId="0" fontId="0" fillId="2" borderId="0" xfId="0" applyFont="1" applyFill="1"/>
    <xf numFmtId="166" fontId="38" fillId="6" borderId="14" xfId="0" applyNumberFormat="1" applyFont="1" applyFill="1" applyBorder="1"/>
    <xf numFmtId="0" fontId="0" fillId="15" borderId="18" xfId="0" applyFill="1" applyBorder="1" applyAlignment="1" applyProtection="1">
      <alignment vertical="center" wrapText="1"/>
      <protection locked="0"/>
    </xf>
    <xf numFmtId="166" fontId="0" fillId="15" borderId="18" xfId="0" applyNumberFormat="1" applyFill="1" applyBorder="1" applyAlignment="1" applyProtection="1">
      <alignment horizontal="center" vertical="center" wrapText="1"/>
      <protection locked="0"/>
    </xf>
    <xf numFmtId="0" fontId="34" fillId="8" borderId="9" xfId="3" applyFont="1" applyFill="1" applyBorder="1" applyAlignment="1">
      <alignment horizontal="center" vertical="center" wrapText="1"/>
    </xf>
    <xf numFmtId="0" fontId="20" fillId="2" borderId="0" xfId="0" applyFont="1" applyFill="1" applyAlignment="1"/>
    <xf numFmtId="0" fontId="0" fillId="2" borderId="0" xfId="0" quotePrefix="1" applyFill="1"/>
    <xf numFmtId="9" fontId="0" fillId="9" borderId="6" xfId="0" applyNumberFormat="1" applyFill="1" applyBorder="1" applyAlignment="1">
      <alignment horizontal="center" vertical="center"/>
    </xf>
    <xf numFmtId="4" fontId="41" fillId="12" borderId="18" xfId="0" applyNumberFormat="1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/>
    </xf>
    <xf numFmtId="167" fontId="0" fillId="2" borderId="19" xfId="1" applyNumberFormat="1" applyFont="1" applyFill="1" applyBorder="1" applyAlignment="1" applyProtection="1">
      <alignment horizontal="center" vertical="center"/>
    </xf>
    <xf numFmtId="0" fontId="0" fillId="13" borderId="18" xfId="0" applyFill="1" applyBorder="1" applyAlignment="1" applyProtection="1">
      <alignment vertical="center" wrapText="1"/>
      <protection locked="0"/>
    </xf>
    <xf numFmtId="166" fontId="0" fillId="2" borderId="0" xfId="0" applyNumberFormat="1" applyFill="1"/>
    <xf numFmtId="0" fontId="42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16" borderId="22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165" fontId="18" fillId="14" borderId="0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wrapText="1"/>
    </xf>
    <xf numFmtId="14" fontId="0" fillId="5" borderId="1" xfId="0" applyNumberForma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5" fontId="17" fillId="7" borderId="5" xfId="0" applyNumberFormat="1" applyFont="1" applyFill="1" applyBorder="1" applyAlignment="1" applyProtection="1">
      <alignment horizontal="center" vertical="center"/>
      <protection locked="0"/>
    </xf>
    <xf numFmtId="165" fontId="17" fillId="7" borderId="7" xfId="0" applyNumberFormat="1" applyFont="1" applyFill="1" applyBorder="1" applyAlignment="1" applyProtection="1">
      <alignment horizontal="center" vertical="center"/>
      <protection locked="0"/>
    </xf>
    <xf numFmtId="165" fontId="17" fillId="7" borderId="6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0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165" fontId="18" fillId="14" borderId="1" xfId="0" applyNumberFormat="1" applyFont="1" applyFill="1" applyBorder="1" applyAlignment="1">
      <alignment horizontal="center" vertical="center"/>
    </xf>
    <xf numFmtId="0" fontId="31" fillId="11" borderId="5" xfId="0" applyFont="1" applyFill="1" applyBorder="1" applyAlignment="1" applyProtection="1">
      <alignment horizontal="center"/>
      <protection locked="0"/>
    </xf>
    <xf numFmtId="0" fontId="31" fillId="11" borderId="7" xfId="0" applyFont="1" applyFill="1" applyBorder="1" applyAlignment="1" applyProtection="1">
      <alignment horizontal="center"/>
      <protection locked="0"/>
    </xf>
    <xf numFmtId="0" fontId="31" fillId="11" borderId="6" xfId="0" applyFont="1" applyFill="1" applyBorder="1" applyAlignment="1" applyProtection="1">
      <alignment horizontal="center"/>
      <protection locked="0"/>
    </xf>
    <xf numFmtId="0" fontId="38" fillId="11" borderId="5" xfId="0" applyFont="1" applyFill="1" applyBorder="1" applyAlignment="1" applyProtection="1">
      <alignment horizontal="center" wrapText="1"/>
      <protection locked="0"/>
    </xf>
    <xf numFmtId="0" fontId="38" fillId="11" borderId="7" xfId="0" applyFont="1" applyFill="1" applyBorder="1" applyAlignment="1" applyProtection="1">
      <alignment horizontal="center" wrapText="1"/>
      <protection locked="0"/>
    </xf>
    <xf numFmtId="0" fontId="38" fillId="11" borderId="6" xfId="0" applyFont="1" applyFill="1" applyBorder="1" applyAlignment="1" applyProtection="1">
      <alignment horizontal="center" wrapText="1"/>
      <protection locked="0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6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left" vertical="top" wrapText="1"/>
    </xf>
    <xf numFmtId="0" fontId="34" fillId="2" borderId="0" xfId="0" applyFont="1" applyFill="1" applyAlignment="1">
      <alignment horizontal="left" wrapText="1"/>
    </xf>
    <xf numFmtId="165" fontId="18" fillId="6" borderId="1" xfId="0" applyNumberFormat="1" applyFont="1" applyFill="1" applyBorder="1" applyAlignment="1">
      <alignment horizontal="center" vertical="center"/>
    </xf>
    <xf numFmtId="0" fontId="0" fillId="13" borderId="1" xfId="0" applyFill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</cellXfs>
  <cellStyles count="4">
    <cellStyle name="Lien hypertexte" xfId="2" builtinId="8"/>
    <cellStyle name="Normal" xfId="0" builtinId="0"/>
    <cellStyle name="Normal 2 2" xfId="3" xr:uid="{F0F7AB3B-7141-4428-919E-CA4609F3D926}"/>
    <cellStyle name="Pourcentage" xfId="1" builtinId="5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F3A7-95B7-4F61-B03E-0DDA2E0BD010}">
  <dimension ref="A1:R96"/>
  <sheetViews>
    <sheetView tabSelected="1" zoomScale="110" zoomScaleNormal="110" workbookViewId="0">
      <selection activeCell="O8" sqref="O8"/>
    </sheetView>
  </sheetViews>
  <sheetFormatPr baseColWidth="10" defaultColWidth="11.42578125" defaultRowHeight="15" x14ac:dyDescent="0.25"/>
  <cols>
    <col min="1" max="1" width="4.42578125" customWidth="1"/>
    <col min="2" max="2" width="20.7109375" customWidth="1"/>
    <col min="5" max="5" width="17.5703125" customWidth="1"/>
    <col min="6" max="6" width="22.140625" customWidth="1"/>
    <col min="17" max="17" width="23.7109375" bestFit="1" customWidth="1"/>
    <col min="18" max="18" width="17.28515625" bestFit="1" customWidth="1"/>
  </cols>
  <sheetData>
    <row r="1" spans="1:18" ht="30" x14ac:dyDescent="0.25">
      <c r="A1" s="11" t="s">
        <v>12</v>
      </c>
      <c r="B1" s="12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8" x14ac:dyDescent="0.25">
      <c r="A2" s="15" t="s">
        <v>13</v>
      </c>
      <c r="B2" s="16"/>
      <c r="C2" s="13"/>
      <c r="D2" s="13"/>
      <c r="E2" s="14"/>
      <c r="F2" s="14"/>
      <c r="G2" s="14"/>
      <c r="H2" s="14"/>
      <c r="I2" s="14"/>
      <c r="J2" s="14"/>
      <c r="K2" s="14"/>
      <c r="L2" s="14"/>
      <c r="M2" s="14"/>
      <c r="N2" s="19" t="s">
        <v>15</v>
      </c>
      <c r="O2" s="20" t="s">
        <v>16</v>
      </c>
      <c r="P2" s="14"/>
      <c r="Q2" s="14"/>
      <c r="R2" s="17"/>
    </row>
    <row r="3" spans="1:18" ht="20.25" customHeight="1" x14ac:dyDescent="0.25">
      <c r="A3" s="99" t="s">
        <v>14</v>
      </c>
      <c r="B3" s="99"/>
      <c r="C3" s="99"/>
      <c r="D3" s="99"/>
      <c r="E3" s="99"/>
      <c r="F3" s="99"/>
      <c r="G3" s="14"/>
      <c r="H3" s="14"/>
      <c r="I3" s="14"/>
      <c r="J3" s="14"/>
      <c r="K3" s="14"/>
      <c r="L3" s="14"/>
      <c r="M3" s="14"/>
      <c r="N3" s="95" t="s">
        <v>38</v>
      </c>
      <c r="O3" s="96">
        <v>46106</v>
      </c>
      <c r="P3" s="14"/>
      <c r="Q3" s="14"/>
      <c r="R3" s="17"/>
    </row>
    <row r="4" spans="1:18" ht="12.75" customHeight="1" x14ac:dyDescent="0.25">
      <c r="A4" s="18"/>
      <c r="B4" s="16"/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95"/>
      <c r="O4" s="96"/>
      <c r="P4" s="14"/>
    </row>
    <row r="5" spans="1:18" ht="45" customHeight="1" x14ac:dyDescent="0.25">
      <c r="A5" s="14"/>
      <c r="B5" s="100" t="s">
        <v>39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8" ht="16.5" thickBot="1" x14ac:dyDescent="0.3">
      <c r="A6" s="14"/>
      <c r="B6" s="21"/>
      <c r="C6" s="14"/>
      <c r="D6" s="14"/>
      <c r="E6" s="2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5.5" customHeight="1" thickBot="1" x14ac:dyDescent="0.3">
      <c r="A7" s="14"/>
      <c r="B7" s="102" t="s">
        <v>17</v>
      </c>
      <c r="C7" s="103"/>
      <c r="D7" s="104"/>
      <c r="E7" s="105"/>
      <c r="F7" s="105"/>
      <c r="G7" s="105"/>
      <c r="H7" s="105"/>
      <c r="I7" s="105"/>
      <c r="J7" s="105"/>
      <c r="K7" s="105"/>
      <c r="L7" s="106"/>
      <c r="M7" s="23"/>
      <c r="N7" s="23"/>
      <c r="O7" s="14"/>
      <c r="P7" s="14"/>
      <c r="Q7" s="14"/>
      <c r="R7" s="14"/>
    </row>
    <row r="8" spans="1:18" ht="24" customHeight="1" thickBot="1" x14ac:dyDescent="0.3">
      <c r="A8" s="14"/>
      <c r="B8" s="102" t="s">
        <v>18</v>
      </c>
      <c r="C8" s="103"/>
      <c r="D8" s="104"/>
      <c r="E8" s="105"/>
      <c r="F8" s="105"/>
      <c r="G8" s="105"/>
      <c r="H8" s="105"/>
      <c r="I8" s="105"/>
      <c r="J8" s="105"/>
      <c r="K8" s="105"/>
      <c r="L8" s="106"/>
      <c r="M8" s="23"/>
      <c r="N8" s="23"/>
      <c r="O8" s="14"/>
      <c r="P8" s="14"/>
      <c r="Q8" s="14"/>
      <c r="R8" s="14"/>
    </row>
    <row r="9" spans="1:18" ht="15.75" x14ac:dyDescent="0.25">
      <c r="A9" s="14"/>
      <c r="B9" s="21"/>
      <c r="C9" s="14"/>
      <c r="D9" s="14"/>
      <c r="E9" s="22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5.75" customHeight="1" x14ac:dyDescent="0.25">
      <c r="A10" s="14"/>
      <c r="B10" s="97" t="s">
        <v>19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14"/>
      <c r="N10" s="14"/>
      <c r="O10" s="14"/>
      <c r="P10" s="14"/>
      <c r="Q10" s="14"/>
      <c r="R10" s="14"/>
    </row>
    <row r="11" spans="1:18" x14ac:dyDescent="0.25">
      <c r="A11" s="1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14"/>
      <c r="N11" s="14"/>
      <c r="O11" s="14"/>
      <c r="P11" s="14"/>
      <c r="Q11" s="14"/>
      <c r="R11" s="14"/>
    </row>
    <row r="12" spans="1:18" ht="15.75" x14ac:dyDescent="0.25">
      <c r="A12" s="14"/>
      <c r="B12" s="24" t="s">
        <v>35</v>
      </c>
      <c r="C12" s="21" t="s">
        <v>20</v>
      </c>
      <c r="D12" s="25"/>
      <c r="E12" s="25"/>
      <c r="F12" s="25"/>
      <c r="G12" s="2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5.75" x14ac:dyDescent="0.25">
      <c r="A13" s="14"/>
      <c r="B13" s="24" t="s">
        <v>36</v>
      </c>
      <c r="C13" s="21" t="s">
        <v>21</v>
      </c>
      <c r="D13" s="14"/>
      <c r="E13" s="14"/>
      <c r="F13" s="25"/>
      <c r="G13" s="2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5.75" x14ac:dyDescent="0.25">
      <c r="A14" s="14"/>
      <c r="B14" s="24" t="s">
        <v>37</v>
      </c>
      <c r="C14" s="26" t="s">
        <v>22</v>
      </c>
      <c r="D14" s="25"/>
      <c r="E14" s="25"/>
      <c r="F14" s="25"/>
      <c r="G14" s="2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5.75" x14ac:dyDescent="0.25">
      <c r="A15" s="14"/>
      <c r="B15" s="24"/>
      <c r="C15" s="27"/>
      <c r="D15" s="25"/>
      <c r="E15" s="25"/>
      <c r="F15" s="25"/>
      <c r="G15" s="25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s="29" customFormat="1" ht="68.25" customHeight="1" x14ac:dyDescent="0.25">
      <c r="A16" s="28"/>
      <c r="B16" s="109" t="s">
        <v>75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28"/>
      <c r="R16" s="28"/>
    </row>
    <row r="17" spans="1:18" s="29" customFormat="1" ht="33.950000000000003" customHeight="1" x14ac:dyDescent="0.25">
      <c r="A17" s="28"/>
      <c r="B17" s="98" t="s">
        <v>74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77"/>
      <c r="N17" s="77"/>
      <c r="O17" s="77"/>
      <c r="P17" s="77"/>
      <c r="Q17" s="28"/>
      <c r="R17" s="28"/>
    </row>
    <row r="18" spans="1:18" ht="15.75" x14ac:dyDescent="0.25">
      <c r="A18" s="14"/>
      <c r="B18" s="98" t="s">
        <v>23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4"/>
      <c r="R18" s="14"/>
    </row>
    <row r="19" spans="1:18" ht="15.75" x14ac:dyDescent="0.25">
      <c r="A19" s="14"/>
      <c r="B19" s="30"/>
      <c r="C19" s="31"/>
      <c r="D19" s="25"/>
      <c r="E19" s="25"/>
      <c r="F19" s="25"/>
      <c r="G19" s="25"/>
      <c r="H19" s="14"/>
      <c r="I19" s="25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36" customHeight="1" x14ac:dyDescent="0.25">
      <c r="A20" s="14"/>
      <c r="B20" s="107" t="s">
        <v>109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4"/>
      <c r="N20" s="14"/>
      <c r="O20" s="14"/>
      <c r="P20" s="14"/>
      <c r="Q20" s="14"/>
      <c r="R20" s="14"/>
    </row>
    <row r="21" spans="1:18" x14ac:dyDescent="0.25">
      <c r="A21" s="14"/>
      <c r="B21" s="108" t="s">
        <v>24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4"/>
      <c r="N21" s="14"/>
      <c r="O21" s="14"/>
      <c r="P21" s="14"/>
      <c r="Q21" s="14"/>
      <c r="R21" s="14"/>
    </row>
    <row r="22" spans="1:18" x14ac:dyDescent="0.25">
      <c r="A22" s="14"/>
      <c r="B22" s="3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5">
      <c r="A23" s="14"/>
      <c r="B23" s="108" t="s">
        <v>78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4"/>
      <c r="N23" s="14"/>
      <c r="O23" s="14"/>
      <c r="P23" s="14"/>
      <c r="Q23" s="14"/>
      <c r="R23" s="14"/>
    </row>
    <row r="24" spans="1:18" x14ac:dyDescent="0.25">
      <c r="A24" s="14"/>
      <c r="B24" s="3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15.75" x14ac:dyDescent="0.25">
      <c r="A25" s="14"/>
      <c r="B25" s="33" t="s">
        <v>79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19.5" customHeight="1" x14ac:dyDescent="0.25">
      <c r="A26" s="14"/>
      <c r="B26" s="22" t="s">
        <v>25</v>
      </c>
      <c r="C26" s="14"/>
      <c r="D26" s="14"/>
      <c r="E26" s="14"/>
      <c r="F26" s="25"/>
      <c r="G26" s="2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16.5" customHeight="1" x14ac:dyDescent="0.25">
      <c r="A27" s="14"/>
      <c r="B27" s="22"/>
      <c r="C27" s="14"/>
      <c r="D27" s="14"/>
      <c r="E27" s="14"/>
      <c r="F27" s="25"/>
      <c r="G27" s="2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15.75" x14ac:dyDescent="0.25">
      <c r="A28" s="14"/>
      <c r="B28" s="21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15.75" x14ac:dyDescent="0.25">
      <c r="A29" s="14"/>
      <c r="B29" s="2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x14ac:dyDescent="0.25">
      <c r="A30" s="14"/>
      <c r="B30" s="3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8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1:18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8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8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8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8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8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8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8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8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8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</sheetData>
  <sheetProtection algorithmName="SHA-512" hashValue="VM9vRx5CBXg3uXhpkPC8OD+ekw805JuQAcXawtwBdWRy5hC2nMKc+gankMxa3a9YoOA42LgcoDcklRFHFb2hEA==" saltValue="ZHWeQ03RUIiJP6oGqdmP7g==" spinCount="100000" sheet="1" objects="1" scenarios="1"/>
  <mergeCells count="15">
    <mergeCell ref="B20:L20"/>
    <mergeCell ref="B21:L21"/>
    <mergeCell ref="B23:L23"/>
    <mergeCell ref="B16:P16"/>
    <mergeCell ref="B18:P18"/>
    <mergeCell ref="N3:N4"/>
    <mergeCell ref="O3:O4"/>
    <mergeCell ref="B10:L11"/>
    <mergeCell ref="B17:L17"/>
    <mergeCell ref="A3:F3"/>
    <mergeCell ref="B5:P5"/>
    <mergeCell ref="B7:C7"/>
    <mergeCell ref="D7:L7"/>
    <mergeCell ref="B8:C8"/>
    <mergeCell ref="D8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E62D-6A1D-45E6-951A-7036D98F6772}">
  <dimension ref="B2:G34"/>
  <sheetViews>
    <sheetView workbookViewId="0">
      <selection activeCell="I11" sqref="I11"/>
    </sheetView>
  </sheetViews>
  <sheetFormatPr baseColWidth="10" defaultColWidth="11.42578125" defaultRowHeight="14.25" x14ac:dyDescent="0.25"/>
  <cols>
    <col min="1" max="1" width="2.7109375" style="4" customWidth="1"/>
    <col min="2" max="2" width="25.7109375" style="4" customWidth="1"/>
    <col min="3" max="3" width="24.7109375" style="4" customWidth="1"/>
    <col min="4" max="4" width="34.7109375" style="4" customWidth="1"/>
    <col min="5" max="5" width="8.7109375" style="4" customWidth="1"/>
    <col min="6" max="6" width="10.7109375" style="4" customWidth="1"/>
    <col min="7" max="7" width="28.5703125" style="4" customWidth="1"/>
    <col min="8" max="16384" width="11.42578125" style="4"/>
  </cols>
  <sheetData>
    <row r="2" spans="2:7" ht="30" x14ac:dyDescent="0.25">
      <c r="B2" s="112" t="s">
        <v>7</v>
      </c>
      <c r="C2" s="112"/>
      <c r="D2" s="112"/>
      <c r="E2" s="112"/>
      <c r="F2" s="112"/>
      <c r="G2" s="112"/>
    </row>
    <row r="3" spans="2:7" ht="21" customHeight="1" x14ac:dyDescent="0.25">
      <c r="B3" s="113" t="s">
        <v>11</v>
      </c>
      <c r="C3" s="113"/>
      <c r="D3" s="113"/>
      <c r="E3" s="113"/>
      <c r="F3" s="113"/>
      <c r="G3" s="113"/>
    </row>
    <row r="5" spans="2:7" ht="21" customHeight="1" x14ac:dyDescent="0.25">
      <c r="B5" s="9" t="s">
        <v>6</v>
      </c>
      <c r="C5" s="114">
        <f>notice!D7</f>
        <v>0</v>
      </c>
      <c r="D5" s="114"/>
      <c r="E5" s="114"/>
      <c r="F5" s="114"/>
      <c r="G5" s="115"/>
    </row>
    <row r="6" spans="2:7" ht="21" customHeight="1" x14ac:dyDescent="0.25">
      <c r="B6" s="9" t="s">
        <v>10</v>
      </c>
      <c r="C6" s="114">
        <f>notice!D8</f>
        <v>0</v>
      </c>
      <c r="D6" s="114"/>
      <c r="E6" s="114"/>
      <c r="F6" s="114"/>
      <c r="G6" s="115"/>
    </row>
    <row r="9" spans="2:7" ht="30" customHeight="1" x14ac:dyDescent="0.25">
      <c r="B9" s="1" t="s">
        <v>1</v>
      </c>
      <c r="C9" s="1" t="s">
        <v>2</v>
      </c>
      <c r="D9" s="1" t="s">
        <v>0</v>
      </c>
      <c r="E9" s="1" t="s">
        <v>4</v>
      </c>
      <c r="F9" s="1" t="s">
        <v>3</v>
      </c>
      <c r="G9" s="1" t="s">
        <v>5</v>
      </c>
    </row>
    <row r="10" spans="2:7" ht="21" customHeight="1" x14ac:dyDescent="0.25">
      <c r="B10" s="2"/>
      <c r="C10" s="2"/>
      <c r="D10" s="2"/>
      <c r="E10" s="5"/>
      <c r="F10" s="5"/>
      <c r="G10" s="6"/>
    </row>
    <row r="11" spans="2:7" ht="21" customHeight="1" x14ac:dyDescent="0.25">
      <c r="B11" s="2"/>
      <c r="C11" s="2"/>
      <c r="D11" s="2"/>
      <c r="E11" s="5"/>
      <c r="F11" s="5"/>
      <c r="G11" s="6"/>
    </row>
    <row r="12" spans="2:7" ht="21" customHeight="1" x14ac:dyDescent="0.25">
      <c r="B12" s="2"/>
      <c r="C12" s="2"/>
      <c r="D12" s="2"/>
      <c r="E12" s="5"/>
      <c r="F12" s="5"/>
      <c r="G12" s="6"/>
    </row>
    <row r="13" spans="2:7" ht="21" customHeight="1" x14ac:dyDescent="0.25">
      <c r="B13" s="2"/>
      <c r="C13" s="2"/>
      <c r="D13" s="2"/>
      <c r="E13" s="5"/>
      <c r="F13" s="5"/>
      <c r="G13" s="6"/>
    </row>
    <row r="14" spans="2:7" ht="21" customHeight="1" x14ac:dyDescent="0.25">
      <c r="B14" s="2"/>
      <c r="C14" s="2"/>
      <c r="D14" s="2"/>
      <c r="E14" s="5"/>
      <c r="F14" s="5"/>
      <c r="G14" s="6"/>
    </row>
    <row r="15" spans="2:7" ht="21" customHeight="1" x14ac:dyDescent="0.25">
      <c r="B15" s="2"/>
      <c r="C15" s="2"/>
      <c r="D15" s="2"/>
      <c r="E15" s="5"/>
      <c r="F15" s="5"/>
      <c r="G15" s="6"/>
    </row>
    <row r="16" spans="2:7" ht="21" customHeight="1" x14ac:dyDescent="0.25">
      <c r="B16" s="2"/>
      <c r="C16" s="2"/>
      <c r="D16" s="2"/>
      <c r="E16" s="5"/>
      <c r="F16" s="5"/>
      <c r="G16" s="6"/>
    </row>
    <row r="17" spans="2:7" ht="21" customHeight="1" x14ac:dyDescent="0.25">
      <c r="B17" s="2"/>
      <c r="C17" s="2"/>
      <c r="D17" s="2"/>
      <c r="E17" s="5"/>
      <c r="F17" s="5"/>
      <c r="G17" s="6"/>
    </row>
    <row r="18" spans="2:7" ht="21" customHeight="1" x14ac:dyDescent="0.25">
      <c r="B18" s="2"/>
      <c r="C18" s="2"/>
      <c r="D18" s="2"/>
      <c r="E18" s="5"/>
      <c r="F18" s="5"/>
      <c r="G18" s="6"/>
    </row>
    <row r="19" spans="2:7" ht="21" customHeight="1" x14ac:dyDescent="0.25">
      <c r="B19" s="2"/>
      <c r="C19" s="2"/>
      <c r="D19" s="2"/>
      <c r="E19" s="5"/>
      <c r="F19" s="5"/>
      <c r="G19" s="6"/>
    </row>
    <row r="20" spans="2:7" ht="21" customHeight="1" x14ac:dyDescent="0.25">
      <c r="B20" s="2"/>
      <c r="C20" s="2"/>
      <c r="D20" s="2"/>
      <c r="E20" s="5"/>
      <c r="F20" s="5"/>
      <c r="G20" s="6"/>
    </row>
    <row r="21" spans="2:7" ht="21" customHeight="1" x14ac:dyDescent="0.25">
      <c r="B21" s="2"/>
      <c r="C21" s="2"/>
      <c r="D21" s="2"/>
      <c r="E21" s="5"/>
      <c r="F21" s="5"/>
      <c r="G21" s="6"/>
    </row>
    <row r="22" spans="2:7" ht="21" customHeight="1" x14ac:dyDescent="0.25">
      <c r="B22" s="2"/>
      <c r="C22" s="2"/>
      <c r="D22" s="2"/>
      <c r="E22" s="5"/>
      <c r="F22" s="5"/>
      <c r="G22" s="6"/>
    </row>
    <row r="23" spans="2:7" ht="21" customHeight="1" x14ac:dyDescent="0.25">
      <c r="B23" s="2"/>
      <c r="C23" s="2"/>
      <c r="D23" s="2"/>
      <c r="E23" s="5"/>
      <c r="F23" s="5"/>
      <c r="G23" s="6"/>
    </row>
    <row r="24" spans="2:7" ht="21" customHeight="1" x14ac:dyDescent="0.25">
      <c r="B24" s="2"/>
      <c r="C24" s="2"/>
      <c r="D24" s="2"/>
      <c r="E24" s="5"/>
      <c r="F24" s="5"/>
      <c r="G24" s="6"/>
    </row>
    <row r="25" spans="2:7" ht="21" customHeight="1" x14ac:dyDescent="0.25">
      <c r="B25" s="2"/>
      <c r="C25" s="2"/>
      <c r="D25" s="2"/>
      <c r="E25" s="5"/>
      <c r="F25" s="5"/>
      <c r="G25" s="6"/>
    </row>
    <row r="26" spans="2:7" ht="21" customHeight="1" x14ac:dyDescent="0.25">
      <c r="B26" s="2"/>
      <c r="C26" s="2"/>
      <c r="D26" s="2"/>
      <c r="E26" s="5"/>
      <c r="F26" s="5"/>
      <c r="G26" s="6"/>
    </row>
    <row r="27" spans="2:7" ht="21" customHeight="1" x14ac:dyDescent="0.25">
      <c r="B27" s="2"/>
      <c r="C27" s="2"/>
      <c r="D27" s="2"/>
      <c r="E27" s="5"/>
      <c r="F27" s="5"/>
      <c r="G27" s="6"/>
    </row>
    <row r="28" spans="2:7" ht="21" customHeight="1" x14ac:dyDescent="0.25">
      <c r="B28" s="2"/>
      <c r="C28" s="2"/>
      <c r="D28" s="2"/>
      <c r="E28" s="5"/>
      <c r="F28" s="5"/>
      <c r="G28" s="6"/>
    </row>
    <row r="29" spans="2:7" ht="21" customHeight="1" x14ac:dyDescent="0.25">
      <c r="B29" s="2"/>
      <c r="C29" s="2"/>
      <c r="D29" s="2"/>
      <c r="E29" s="5"/>
      <c r="F29" s="5"/>
      <c r="G29" s="6"/>
    </row>
    <row r="30" spans="2:7" ht="21" customHeight="1" x14ac:dyDescent="0.25">
      <c r="B30" s="2"/>
      <c r="C30" s="2"/>
      <c r="D30" s="2"/>
      <c r="E30" s="5"/>
      <c r="F30" s="5"/>
      <c r="G30" s="6"/>
    </row>
    <row r="31" spans="2:7" ht="21" customHeight="1" x14ac:dyDescent="0.25">
      <c r="B31" s="2"/>
      <c r="C31" s="2"/>
      <c r="D31" s="2"/>
      <c r="E31" s="5"/>
      <c r="F31" s="5"/>
      <c r="G31" s="6"/>
    </row>
    <row r="32" spans="2:7" ht="21" customHeight="1" x14ac:dyDescent="0.25">
      <c r="B32" s="2"/>
      <c r="C32" s="2"/>
      <c r="D32" s="2"/>
      <c r="E32" s="5"/>
      <c r="F32" s="5"/>
      <c r="G32" s="6"/>
    </row>
    <row r="33" spans="2:7" x14ac:dyDescent="0.25">
      <c r="B33" s="7" t="s">
        <v>9</v>
      </c>
    </row>
    <row r="34" spans="2:7" ht="21" customHeight="1" x14ac:dyDescent="0.25">
      <c r="B34" s="8"/>
      <c r="C34" s="8"/>
      <c r="D34" s="8"/>
      <c r="E34" s="8"/>
      <c r="F34" s="3" t="s">
        <v>8</v>
      </c>
      <c r="G34" s="10">
        <f>SUM(G10:G32)</f>
        <v>0</v>
      </c>
    </row>
  </sheetData>
  <sheetProtection algorithmName="SHA-512" hashValue="i/jn+/pomh+YDC1zKndH4CO4jDOS2nD6ZCfh+d8KLU6C43NKqV7X1QXFZfRHRNVIxDKrherf8NUsJKCB0H1ohA==" saltValue="RijfoiWoleyzQpw0gaCQGQ==" spinCount="100000" sheet="1" objects="1" scenarios="1"/>
  <protectedRanges>
    <protectedRange sqref="C5:C6 B10:G32" name="Plage1"/>
  </protectedRanges>
  <mergeCells count="4">
    <mergeCell ref="B2:G2"/>
    <mergeCell ref="B3:G3"/>
    <mergeCell ref="C5:G5"/>
    <mergeCell ref="C6:G6"/>
  </mergeCells>
  <dataValidations count="5">
    <dataValidation type="list" allowBlank="1" showInputMessage="1" sqref="D10" xr:uid="{285FFDD0-0762-422B-B6B2-1B3699159489}">
      <formula1>"Chemins et pistes gravé,Chemins et pistes naturel,Place de retournement,Travaux annexes,Fossés,Passage busé,Ouvrage de franchissement,Point d'eau,Panneau de signalisation,Opération de réduction de biomasse,Maîtrise d'oeuvre"</formula1>
    </dataValidation>
    <dataValidation allowBlank="1" showInputMessage="1" sqref="F10:F32" xr:uid="{E4E38CAF-054C-4A84-8D33-66B4D541C9B9}"/>
    <dataValidation type="list" allowBlank="1" showInputMessage="1" sqref="D11:D32" xr:uid="{24B7C34E-0119-4190-AD1F-C804AB9394C2}">
      <formula1>"Chemins et pistes gravé,Chemins et pistes naturel,Place de retournement,Travaux annexes,Fossés,Passage busé,Ouvrage de franchissement,Point d'eau,Panneau de signalisation,Systèmes de surveillance,Opération de réduction de biomasse,Maîtrise d'oeuvre"</formula1>
    </dataValidation>
    <dataValidation type="list" allowBlank="1" showInputMessage="1" sqref="C10:C32" xr:uid="{02A9258C-A6C2-46B5-A5A0-05AD8D1E6A24}">
      <formula1>"Création d'ouvrage,Mise à niveau opérationnelle,Création d'équipement,Etudes*,Maîtrise d'oeuvre"</formula1>
    </dataValidation>
    <dataValidation type="list" allowBlank="1" showInputMessage="1" showErrorMessage="1" sqref="E10:E32" xr:uid="{3469F8E9-FAE4-4A23-8EB0-C2AA039E29E2}">
      <formula1>"km,m2,ml,Nombre"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94B6B5-4EEF-47BC-817E-B302F682E201}">
          <x14:formula1>
            <xm:f>'INSTR SYNTHESE'!$B$10:$B$13</xm:f>
          </x14:formula1>
          <xm:sqref>B10:B32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6A2D-D8A6-4EBB-9AE7-3376AFFB25F6}">
  <dimension ref="A1:G22"/>
  <sheetViews>
    <sheetView topLeftCell="A4" workbookViewId="0">
      <selection activeCell="E5" sqref="E5"/>
    </sheetView>
  </sheetViews>
  <sheetFormatPr baseColWidth="10" defaultRowHeight="15" x14ac:dyDescent="0.25"/>
  <cols>
    <col min="1" max="1" width="15.85546875" customWidth="1"/>
    <col min="2" max="2" width="20.28515625" customWidth="1"/>
    <col min="3" max="3" width="28" customWidth="1"/>
    <col min="4" max="4" width="64.85546875" customWidth="1"/>
  </cols>
  <sheetData>
    <row r="1" spans="1:7" s="4" customFormat="1" ht="21" customHeight="1" x14ac:dyDescent="0.25">
      <c r="A1" s="113" t="s">
        <v>11</v>
      </c>
      <c r="B1" s="113"/>
      <c r="C1" s="113"/>
      <c r="D1" s="113"/>
      <c r="E1" s="113"/>
      <c r="F1" s="113"/>
      <c r="G1" s="113"/>
    </row>
    <row r="2" spans="1:7" ht="20.25" x14ac:dyDescent="0.25">
      <c r="A2" s="93" t="s">
        <v>107</v>
      </c>
    </row>
    <row r="3" spans="1:7" ht="15.75" thickBot="1" x14ac:dyDescent="0.3"/>
    <row r="4" spans="1:7" ht="59.25" customHeight="1" thickBot="1" x14ac:dyDescent="0.3">
      <c r="A4" s="127" t="s">
        <v>1</v>
      </c>
      <c r="B4" s="128"/>
      <c r="C4" s="85" t="s">
        <v>2</v>
      </c>
      <c r="D4" s="85" t="s">
        <v>0</v>
      </c>
      <c r="E4" s="85" t="s">
        <v>81</v>
      </c>
    </row>
    <row r="5" spans="1:7" ht="30.75" thickBot="1" x14ac:dyDescent="0.3">
      <c r="A5" s="122" t="s">
        <v>31</v>
      </c>
      <c r="B5" s="122" t="s">
        <v>76</v>
      </c>
      <c r="C5" s="122" t="s">
        <v>82</v>
      </c>
      <c r="D5" s="87" t="s">
        <v>83</v>
      </c>
      <c r="E5" s="88" t="s">
        <v>84</v>
      </c>
    </row>
    <row r="6" spans="1:7" ht="30.75" thickBot="1" x14ac:dyDescent="0.3">
      <c r="A6" s="123"/>
      <c r="B6" s="123"/>
      <c r="C6" s="123"/>
      <c r="D6" s="87" t="s">
        <v>85</v>
      </c>
      <c r="E6" s="88" t="s">
        <v>84</v>
      </c>
    </row>
    <row r="7" spans="1:7" ht="30.75" thickBot="1" x14ac:dyDescent="0.3">
      <c r="A7" s="123"/>
      <c r="B7" s="123"/>
      <c r="C7" s="123"/>
      <c r="D7" s="87" t="s">
        <v>86</v>
      </c>
      <c r="E7" s="88" t="s">
        <v>87</v>
      </c>
    </row>
    <row r="8" spans="1:7" ht="60.75" thickBot="1" x14ac:dyDescent="0.3">
      <c r="A8" s="123"/>
      <c r="B8" s="123"/>
      <c r="C8" s="123"/>
      <c r="D8" s="87" t="s">
        <v>88</v>
      </c>
      <c r="E8" s="88" t="s">
        <v>89</v>
      </c>
    </row>
    <row r="9" spans="1:7" ht="83.25" customHeight="1" thickBot="1" x14ac:dyDescent="0.3">
      <c r="A9" s="123"/>
      <c r="B9" s="123"/>
      <c r="C9" s="123"/>
      <c r="D9" s="87" t="s">
        <v>90</v>
      </c>
      <c r="E9" s="88" t="s">
        <v>84</v>
      </c>
    </row>
    <row r="10" spans="1:7" x14ac:dyDescent="0.25">
      <c r="A10" s="123"/>
      <c r="B10" s="123"/>
      <c r="C10" s="123"/>
      <c r="D10" s="129" t="s">
        <v>91</v>
      </c>
      <c r="E10" s="86" t="s">
        <v>89</v>
      </c>
    </row>
    <row r="11" spans="1:7" ht="51" customHeight="1" thickBot="1" x14ac:dyDescent="0.3">
      <c r="A11" s="123"/>
      <c r="B11" s="123"/>
      <c r="C11" s="123"/>
      <c r="D11" s="130"/>
      <c r="E11" s="88" t="s">
        <v>92</v>
      </c>
    </row>
    <row r="12" spans="1:7" ht="24.75" customHeight="1" thickBot="1" x14ac:dyDescent="0.3">
      <c r="A12" s="123"/>
      <c r="B12" s="123"/>
      <c r="C12" s="123"/>
      <c r="D12" s="87" t="s">
        <v>93</v>
      </c>
      <c r="E12" s="88" t="s">
        <v>89</v>
      </c>
    </row>
    <row r="13" spans="1:7" ht="31.5" customHeight="1" thickBot="1" x14ac:dyDescent="0.3">
      <c r="A13" s="123"/>
      <c r="B13" s="123"/>
      <c r="C13" s="124"/>
      <c r="D13" s="87" t="s">
        <v>94</v>
      </c>
      <c r="E13" s="88" t="s">
        <v>89</v>
      </c>
    </row>
    <row r="14" spans="1:7" ht="45" customHeight="1" thickBot="1" x14ac:dyDescent="0.3">
      <c r="A14" s="123"/>
      <c r="B14" s="123"/>
      <c r="C14" s="122" t="s">
        <v>95</v>
      </c>
      <c r="D14" s="87" t="s">
        <v>96</v>
      </c>
      <c r="E14" s="88" t="s">
        <v>84</v>
      </c>
    </row>
    <row r="15" spans="1:7" ht="78.75" customHeight="1" x14ac:dyDescent="0.25">
      <c r="A15" s="123"/>
      <c r="B15" s="123"/>
      <c r="C15" s="123"/>
      <c r="D15" s="129" t="s">
        <v>97</v>
      </c>
      <c r="E15" s="86" t="s">
        <v>89</v>
      </c>
    </row>
    <row r="16" spans="1:7" ht="45" customHeight="1" thickBot="1" x14ac:dyDescent="0.3">
      <c r="A16" s="124"/>
      <c r="B16" s="124"/>
      <c r="C16" s="124"/>
      <c r="D16" s="130"/>
      <c r="E16" s="88" t="s">
        <v>92</v>
      </c>
    </row>
    <row r="17" spans="1:5" ht="66" customHeight="1" thickBot="1" x14ac:dyDescent="0.3">
      <c r="A17" s="89" t="s">
        <v>31</v>
      </c>
      <c r="B17" s="90" t="s">
        <v>76</v>
      </c>
      <c r="C17" s="90" t="s">
        <v>98</v>
      </c>
      <c r="D17" s="91" t="s">
        <v>99</v>
      </c>
      <c r="E17" s="90" t="s">
        <v>89</v>
      </c>
    </row>
    <row r="18" spans="1:5" ht="30" customHeight="1" thickBot="1" x14ac:dyDescent="0.3">
      <c r="A18" s="116" t="s">
        <v>33</v>
      </c>
      <c r="B18" s="117"/>
      <c r="C18" s="122" t="s">
        <v>100</v>
      </c>
      <c r="D18" s="87" t="s">
        <v>101</v>
      </c>
      <c r="E18" s="88" t="s">
        <v>89</v>
      </c>
    </row>
    <row r="19" spans="1:5" ht="36.75" customHeight="1" thickBot="1" x14ac:dyDescent="0.3">
      <c r="A19" s="118"/>
      <c r="B19" s="119"/>
      <c r="C19" s="123"/>
      <c r="D19" s="87" t="s">
        <v>102</v>
      </c>
      <c r="E19" s="88" t="s">
        <v>89</v>
      </c>
    </row>
    <row r="20" spans="1:5" ht="39.75" customHeight="1" thickBot="1" x14ac:dyDescent="0.3">
      <c r="A20" s="118"/>
      <c r="B20" s="119"/>
      <c r="C20" s="123"/>
      <c r="D20" s="87" t="s">
        <v>103</v>
      </c>
      <c r="E20" s="88" t="s">
        <v>89</v>
      </c>
    </row>
    <row r="21" spans="1:5" ht="27" customHeight="1" thickBot="1" x14ac:dyDescent="0.3">
      <c r="A21" s="120"/>
      <c r="B21" s="121"/>
      <c r="C21" s="124"/>
      <c r="D21" s="87" t="s">
        <v>104</v>
      </c>
      <c r="E21" s="88" t="s">
        <v>89</v>
      </c>
    </row>
    <row r="22" spans="1:5" ht="46.5" customHeight="1" thickBot="1" x14ac:dyDescent="0.3">
      <c r="A22" s="125" t="s">
        <v>77</v>
      </c>
      <c r="B22" s="126"/>
      <c r="C22" s="88" t="s">
        <v>105</v>
      </c>
      <c r="D22" s="87" t="s">
        <v>106</v>
      </c>
      <c r="E22" s="92"/>
    </row>
  </sheetData>
  <sheetProtection algorithmName="SHA-512" hashValue="QjMW4IK87+YlcW6ywaFjVvw2CowhevzICpf2pJmWcCWI/nmbIchVG0qoKulaJ63JQ/hOCJUe1AfyjEe0J0wrqA==" saltValue="9it4I10XdCy3nzsC5vA2hw==" spinCount="100000" sheet="1" objects="1" scenarios="1"/>
  <mergeCells count="11">
    <mergeCell ref="A18:B21"/>
    <mergeCell ref="C18:C21"/>
    <mergeCell ref="A22:B22"/>
    <mergeCell ref="A1:G1"/>
    <mergeCell ref="A4:B4"/>
    <mergeCell ref="A5:A16"/>
    <mergeCell ref="B5:B16"/>
    <mergeCell ref="C5:C13"/>
    <mergeCell ref="D10:D11"/>
    <mergeCell ref="C14:C16"/>
    <mergeCell ref="D15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0810-54CC-4356-83C9-F7FBEE5B6890}">
  <dimension ref="A1:X32"/>
  <sheetViews>
    <sheetView zoomScale="130" zoomScaleNormal="130" workbookViewId="0">
      <selection activeCell="B14" sqref="B14"/>
    </sheetView>
  </sheetViews>
  <sheetFormatPr baseColWidth="10" defaultRowHeight="15" x14ac:dyDescent="0.25"/>
  <cols>
    <col min="1" max="1" width="4.5703125" customWidth="1"/>
    <col min="3" max="3" width="13.7109375" customWidth="1"/>
  </cols>
  <sheetData>
    <row r="1" spans="1:24" ht="30" x14ac:dyDescent="0.25">
      <c r="A1" s="11" t="s">
        <v>58</v>
      </c>
      <c r="B1" s="12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8" x14ac:dyDescent="0.25">
      <c r="A2" s="15" t="s">
        <v>13</v>
      </c>
      <c r="B2" s="16"/>
      <c r="C2" s="13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8" x14ac:dyDescent="0.25">
      <c r="A3" s="68" t="s">
        <v>14</v>
      </c>
      <c r="B3" s="68"/>
      <c r="C3" s="68"/>
      <c r="D3" s="68"/>
      <c r="E3" s="68"/>
      <c r="F3" s="68"/>
      <c r="G3" s="67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18" x14ac:dyDescent="0.25">
      <c r="A4" s="18"/>
      <c r="B4" s="16"/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31.5" customHeight="1" x14ac:dyDescent="0.25">
      <c r="A5" s="14"/>
      <c r="B5" s="131" t="s">
        <v>60</v>
      </c>
      <c r="C5" s="131"/>
      <c r="D5" s="131"/>
      <c r="E5" s="131"/>
      <c r="F5" s="131"/>
      <c r="G5" s="131"/>
      <c r="H5" s="131"/>
      <c r="I5" s="131"/>
      <c r="J5" s="131"/>
      <c r="K5" s="50"/>
      <c r="L5" s="50"/>
      <c r="M5" s="50"/>
      <c r="N5" s="50"/>
      <c r="O5" s="50"/>
      <c r="P5" s="50"/>
      <c r="Q5" s="14"/>
      <c r="R5" s="14"/>
      <c r="S5" s="14"/>
      <c r="T5" s="14"/>
      <c r="U5" s="14"/>
      <c r="V5" s="14"/>
      <c r="W5" s="14"/>
      <c r="X5" s="14"/>
    </row>
    <row r="6" spans="1:24" s="70" customFormat="1" ht="15.75" customHeight="1" x14ac:dyDescent="0.25">
      <c r="A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4" x14ac:dyDescent="0.25">
      <c r="A7" s="14"/>
      <c r="B7" s="50" t="s">
        <v>67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14"/>
      <c r="R7" s="14"/>
      <c r="S7" s="14"/>
      <c r="T7" s="14"/>
      <c r="U7" s="14"/>
      <c r="V7" s="14"/>
      <c r="W7" s="14"/>
      <c r="X7" s="14"/>
    </row>
    <row r="8" spans="1:24" ht="47.25" customHeight="1" x14ac:dyDescent="0.25">
      <c r="A8" s="14"/>
      <c r="B8" s="132" t="s">
        <v>113</v>
      </c>
      <c r="C8" s="132"/>
      <c r="D8" s="132"/>
      <c r="E8" s="132"/>
      <c r="F8" s="132"/>
      <c r="G8" s="132"/>
      <c r="H8" s="132"/>
      <c r="I8" s="132"/>
      <c r="J8" s="13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x14ac:dyDescent="0.25">
      <c r="A9" s="14"/>
      <c r="B9" s="7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15.75" customHeight="1" x14ac:dyDescent="0.25">
      <c r="A10" s="14"/>
      <c r="B10" s="71" t="s">
        <v>59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14"/>
      <c r="R10" s="14"/>
      <c r="S10" s="14"/>
      <c r="T10" s="14"/>
      <c r="U10" s="14"/>
      <c r="V10" s="14"/>
      <c r="W10" s="14"/>
      <c r="X10" s="14"/>
    </row>
    <row r="11" spans="1:24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x14ac:dyDescent="0.25">
      <c r="A12" s="14"/>
      <c r="B12" s="14" t="s">
        <v>71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25">
      <c r="A17" s="14"/>
      <c r="B17" s="14" t="s">
        <v>70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8.75" customHeight="1" x14ac:dyDescent="0.25">
      <c r="A18" s="14"/>
      <c r="B18" s="78" t="s">
        <v>69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5">
      <c r="A19" s="14"/>
      <c r="B19" s="14" t="s">
        <v>68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5">
      <c r="A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x14ac:dyDescent="0.25">
      <c r="Q32" s="14"/>
      <c r="R32" s="14"/>
      <c r="S32" s="14"/>
      <c r="T32" s="14"/>
      <c r="U32" s="14"/>
      <c r="V32" s="14"/>
      <c r="W32" s="14"/>
      <c r="X32" s="14"/>
    </row>
  </sheetData>
  <sheetProtection algorithmName="SHA-512" hashValue="14lZKcgpbxA/h5pu0SIS3RglxYMmqAQjquavw0JoXCsGvlJGOEQ6GFrkSdn/ZWKieWu7HyQfyNIvkC/rKkkWYA==" saltValue="s6bYuFnIIhfPsKz1XXljaQ==" spinCount="100000" sheet="1" objects="1" scenarios="1"/>
  <mergeCells count="2">
    <mergeCell ref="B5:J5"/>
    <mergeCell ref="B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4A76-ED2E-47DA-A182-36126127089F}">
  <dimension ref="A1:H35"/>
  <sheetViews>
    <sheetView workbookViewId="0">
      <selection activeCell="G8" sqref="G8"/>
    </sheetView>
  </sheetViews>
  <sheetFormatPr baseColWidth="10" defaultRowHeight="15" x14ac:dyDescent="0.25"/>
  <cols>
    <col min="1" max="1" width="26.42578125" customWidth="1"/>
    <col min="2" max="2" width="16.42578125" customWidth="1"/>
    <col min="3" max="3" width="17.140625" customWidth="1"/>
    <col min="4" max="4" width="18.7109375" customWidth="1"/>
    <col min="5" max="5" width="15.7109375" customWidth="1"/>
    <col min="6" max="6" width="25.140625" customWidth="1"/>
    <col min="7" max="7" width="23" customWidth="1"/>
    <col min="8" max="8" width="17.7109375" customWidth="1"/>
  </cols>
  <sheetData>
    <row r="1" spans="1:8" ht="30" x14ac:dyDescent="0.4">
      <c r="A1" s="35" t="s">
        <v>40</v>
      </c>
      <c r="B1" s="44"/>
      <c r="C1" s="44"/>
      <c r="D1" s="14"/>
      <c r="E1" s="14"/>
      <c r="F1" s="14"/>
      <c r="G1" s="14"/>
    </row>
    <row r="2" spans="1:8" ht="18" x14ac:dyDescent="0.25">
      <c r="A2" s="15" t="s">
        <v>41</v>
      </c>
      <c r="B2" s="44"/>
      <c r="C2" s="44"/>
      <c r="D2" s="14"/>
      <c r="E2" s="14"/>
      <c r="F2" s="14"/>
      <c r="G2" s="14"/>
    </row>
    <row r="3" spans="1:8" x14ac:dyDescent="0.25">
      <c r="A3" s="44"/>
      <c r="B3" s="44"/>
      <c r="C3" s="44"/>
      <c r="D3" s="14"/>
      <c r="E3" s="14"/>
      <c r="F3" s="14"/>
      <c r="G3" s="14"/>
    </row>
    <row r="4" spans="1:8" ht="18.75" thickBot="1" x14ac:dyDescent="0.3">
      <c r="A4" s="46" t="s">
        <v>17</v>
      </c>
      <c r="B4" s="133">
        <f>notice!D7</f>
        <v>0</v>
      </c>
      <c r="C4" s="133"/>
      <c r="D4" s="133"/>
      <c r="E4" s="133"/>
      <c r="F4" s="94"/>
      <c r="G4" s="47"/>
    </row>
    <row r="5" spans="1:8" ht="18" x14ac:dyDescent="0.25">
      <c r="A5" s="49" t="s">
        <v>18</v>
      </c>
      <c r="B5" s="133">
        <f>notice!D8</f>
        <v>0</v>
      </c>
      <c r="C5" s="133"/>
      <c r="D5" s="133"/>
      <c r="E5" s="133"/>
      <c r="F5" s="94"/>
      <c r="G5" s="47"/>
    </row>
    <row r="6" spans="1:8" ht="15.75" thickBot="1" x14ac:dyDescent="0.3">
      <c r="A6" s="45"/>
      <c r="B6" s="45"/>
      <c r="C6" s="45"/>
      <c r="D6" s="45"/>
      <c r="E6" s="45"/>
      <c r="F6" s="45"/>
      <c r="G6" s="43"/>
    </row>
    <row r="7" spans="1:8" ht="74.25" customHeight="1" thickBot="1" x14ac:dyDescent="0.3">
      <c r="A7" s="58" t="s">
        <v>48</v>
      </c>
      <c r="B7" s="58" t="s">
        <v>49</v>
      </c>
      <c r="C7" s="58" t="s">
        <v>0</v>
      </c>
      <c r="D7" s="58" t="s">
        <v>50</v>
      </c>
      <c r="E7" s="58" t="s">
        <v>51</v>
      </c>
      <c r="F7" s="59" t="s">
        <v>112</v>
      </c>
      <c r="G7" s="59" t="s">
        <v>66</v>
      </c>
      <c r="H7" s="59" t="s">
        <v>108</v>
      </c>
    </row>
    <row r="8" spans="1:8" ht="31.5" customHeight="1" x14ac:dyDescent="0.25">
      <c r="A8" s="74"/>
      <c r="B8" s="74"/>
      <c r="C8" s="74"/>
      <c r="D8" s="74"/>
      <c r="E8" s="75"/>
      <c r="F8" s="75"/>
      <c r="G8" s="61"/>
      <c r="H8" s="75"/>
    </row>
    <row r="9" spans="1:8" ht="31.5" customHeight="1" x14ac:dyDescent="0.25">
      <c r="A9" s="74"/>
      <c r="B9" s="74"/>
      <c r="C9" s="74"/>
      <c r="D9" s="74"/>
      <c r="E9" s="75"/>
      <c r="F9" s="75"/>
      <c r="G9" s="61"/>
      <c r="H9" s="75"/>
    </row>
    <row r="10" spans="1:8" ht="30.75" customHeight="1" x14ac:dyDescent="0.25">
      <c r="A10" s="74"/>
      <c r="B10" s="74"/>
      <c r="C10" s="74"/>
      <c r="D10" s="74"/>
      <c r="E10" s="75"/>
      <c r="F10" s="75"/>
      <c r="G10" s="61"/>
      <c r="H10" s="75"/>
    </row>
    <row r="11" spans="1:8" ht="34.5" customHeight="1" x14ac:dyDescent="0.25">
      <c r="A11" s="74"/>
      <c r="B11" s="74"/>
      <c r="C11" s="74"/>
      <c r="D11" s="74"/>
      <c r="E11" s="75"/>
      <c r="F11" s="75"/>
      <c r="G11" s="61"/>
      <c r="H11" s="75"/>
    </row>
    <row r="12" spans="1:8" ht="27.75" customHeight="1" x14ac:dyDescent="0.25">
      <c r="A12" s="74"/>
      <c r="B12" s="74"/>
      <c r="C12" s="74"/>
      <c r="D12" s="74"/>
      <c r="E12" s="75"/>
      <c r="F12" s="75"/>
      <c r="G12" s="61"/>
      <c r="H12" s="75"/>
    </row>
    <row r="13" spans="1:8" ht="32.25" customHeight="1" x14ac:dyDescent="0.25">
      <c r="A13" s="74"/>
      <c r="B13" s="74"/>
      <c r="C13" s="74"/>
      <c r="D13" s="74"/>
      <c r="E13" s="75"/>
      <c r="F13" s="75"/>
      <c r="G13" s="61"/>
      <c r="H13" s="75"/>
    </row>
    <row r="14" spans="1:8" ht="27.75" customHeight="1" x14ac:dyDescent="0.25">
      <c r="A14" s="74"/>
      <c r="B14" s="74"/>
      <c r="C14" s="74"/>
      <c r="D14" s="74"/>
      <c r="E14" s="75"/>
      <c r="F14" s="75"/>
      <c r="G14" s="61"/>
      <c r="H14" s="75"/>
    </row>
    <row r="15" spans="1:8" x14ac:dyDescent="0.25">
      <c r="A15" s="74"/>
      <c r="B15" s="74"/>
      <c r="C15" s="74"/>
      <c r="D15" s="74"/>
      <c r="E15" s="75"/>
      <c r="F15" s="75"/>
      <c r="G15" s="61"/>
      <c r="H15" s="75"/>
    </row>
    <row r="16" spans="1:8" x14ac:dyDescent="0.25">
      <c r="A16" s="74"/>
      <c r="B16" s="74"/>
      <c r="C16" s="74"/>
      <c r="D16" s="74"/>
      <c r="E16" s="75"/>
      <c r="F16" s="75"/>
      <c r="G16" s="61"/>
      <c r="H16" s="75"/>
    </row>
    <row r="17" spans="1:8" x14ac:dyDescent="0.25">
      <c r="A17" s="74"/>
      <c r="B17" s="74"/>
      <c r="C17" s="74"/>
      <c r="D17" s="74"/>
      <c r="E17" s="75"/>
      <c r="F17" s="75"/>
      <c r="G17" s="61"/>
      <c r="H17" s="75"/>
    </row>
    <row r="18" spans="1:8" x14ac:dyDescent="0.25">
      <c r="A18" s="74"/>
      <c r="B18" s="74"/>
      <c r="C18" s="74"/>
      <c r="D18" s="74"/>
      <c r="E18" s="75"/>
      <c r="F18" s="75"/>
      <c r="G18" s="61"/>
      <c r="H18" s="75"/>
    </row>
    <row r="19" spans="1:8" x14ac:dyDescent="0.25">
      <c r="A19" s="74"/>
      <c r="B19" s="74"/>
      <c r="C19" s="74"/>
      <c r="D19" s="74"/>
      <c r="E19" s="75"/>
      <c r="F19" s="75"/>
      <c r="G19" s="61"/>
      <c r="H19" s="75"/>
    </row>
    <row r="20" spans="1:8" x14ac:dyDescent="0.25">
      <c r="A20" s="74"/>
      <c r="B20" s="74"/>
      <c r="C20" s="74"/>
      <c r="D20" s="74"/>
      <c r="E20" s="75"/>
      <c r="F20" s="75"/>
      <c r="G20" s="61"/>
      <c r="H20" s="75"/>
    </row>
    <row r="21" spans="1:8" x14ac:dyDescent="0.25">
      <c r="A21" s="74"/>
      <c r="B21" s="74"/>
      <c r="C21" s="74"/>
      <c r="D21" s="74"/>
      <c r="E21" s="75"/>
      <c r="F21" s="75"/>
      <c r="G21" s="61"/>
      <c r="H21" s="75"/>
    </row>
    <row r="22" spans="1:8" x14ac:dyDescent="0.25">
      <c r="A22" s="74"/>
      <c r="B22" s="74"/>
      <c r="C22" s="74"/>
      <c r="D22" s="74"/>
      <c r="E22" s="75"/>
      <c r="F22" s="75"/>
      <c r="G22" s="61"/>
      <c r="H22" s="75"/>
    </row>
    <row r="23" spans="1:8" x14ac:dyDescent="0.25">
      <c r="A23" s="74"/>
      <c r="B23" s="74"/>
      <c r="C23" s="74"/>
      <c r="D23" s="74"/>
      <c r="E23" s="75"/>
      <c r="F23" s="75"/>
      <c r="G23" s="61"/>
      <c r="H23" s="75"/>
    </row>
    <row r="24" spans="1:8" x14ac:dyDescent="0.25">
      <c r="A24" s="74"/>
      <c r="B24" s="74"/>
      <c r="C24" s="74"/>
      <c r="D24" s="74"/>
      <c r="E24" s="75"/>
      <c r="F24" s="75"/>
      <c r="G24" s="61"/>
      <c r="H24" s="75"/>
    </row>
    <row r="25" spans="1:8" x14ac:dyDescent="0.25">
      <c r="A25" s="74"/>
      <c r="B25" s="74"/>
      <c r="C25" s="74"/>
      <c r="D25" s="74"/>
      <c r="E25" s="75"/>
      <c r="F25" s="75"/>
      <c r="G25" s="61"/>
      <c r="H25" s="75"/>
    </row>
    <row r="26" spans="1:8" x14ac:dyDescent="0.25">
      <c r="A26" s="74"/>
      <c r="B26" s="74"/>
      <c r="C26" s="74"/>
      <c r="D26" s="74"/>
      <c r="E26" s="75"/>
      <c r="F26" s="75"/>
      <c r="G26" s="61"/>
      <c r="H26" s="75"/>
    </row>
    <row r="27" spans="1:8" x14ac:dyDescent="0.25">
      <c r="A27" s="74"/>
      <c r="B27" s="74"/>
      <c r="C27" s="74"/>
      <c r="D27" s="74"/>
      <c r="E27" s="75"/>
      <c r="F27" s="75"/>
      <c r="G27" s="61"/>
      <c r="H27" s="75"/>
    </row>
    <row r="28" spans="1:8" x14ac:dyDescent="0.25">
      <c r="A28" s="74"/>
      <c r="B28" s="74"/>
      <c r="C28" s="74"/>
      <c r="D28" s="74"/>
      <c r="E28" s="75"/>
      <c r="F28" s="75"/>
      <c r="G28" s="61"/>
      <c r="H28" s="75"/>
    </row>
    <row r="29" spans="1:8" x14ac:dyDescent="0.25">
      <c r="A29" s="74"/>
      <c r="B29" s="74"/>
      <c r="C29" s="74"/>
      <c r="D29" s="74"/>
      <c r="E29" s="75"/>
      <c r="F29" s="75"/>
      <c r="G29" s="61"/>
      <c r="H29" s="75"/>
    </row>
    <row r="30" spans="1:8" x14ac:dyDescent="0.25">
      <c r="A30" s="74"/>
      <c r="B30" s="74"/>
      <c r="C30" s="74"/>
      <c r="D30" s="74"/>
      <c r="E30" s="75"/>
      <c r="F30" s="75"/>
      <c r="G30" s="61"/>
      <c r="H30" s="75"/>
    </row>
    <row r="31" spans="1:8" x14ac:dyDescent="0.25">
      <c r="A31" s="74"/>
      <c r="B31" s="74"/>
      <c r="C31" s="74"/>
      <c r="D31" s="74"/>
      <c r="E31" s="75"/>
      <c r="F31" s="75"/>
      <c r="G31" s="61"/>
      <c r="H31" s="75"/>
    </row>
    <row r="32" spans="1:8" x14ac:dyDescent="0.25">
      <c r="A32" s="74"/>
      <c r="B32" s="74"/>
      <c r="C32" s="74"/>
      <c r="D32" s="74"/>
      <c r="E32" s="75"/>
      <c r="F32" s="75"/>
      <c r="G32" s="61"/>
      <c r="H32" s="75"/>
    </row>
    <row r="33" spans="1:8" x14ac:dyDescent="0.25">
      <c r="A33" s="74"/>
      <c r="B33" s="74"/>
      <c r="C33" s="74"/>
      <c r="D33" s="74"/>
      <c r="E33" s="75"/>
      <c r="F33" s="75"/>
      <c r="G33" s="61"/>
      <c r="H33" s="75"/>
    </row>
    <row r="34" spans="1:8" x14ac:dyDescent="0.25">
      <c r="A34" s="74"/>
      <c r="B34" s="74"/>
      <c r="C34" s="74"/>
      <c r="D34" s="74"/>
      <c r="E34" s="75"/>
      <c r="F34" s="75"/>
      <c r="G34" s="61"/>
      <c r="H34" s="75"/>
    </row>
    <row r="35" spans="1:8" x14ac:dyDescent="0.25">
      <c r="A35" s="74"/>
      <c r="B35" s="74"/>
      <c r="C35" s="74"/>
      <c r="D35" s="74"/>
      <c r="E35" s="75"/>
      <c r="F35" s="75"/>
      <c r="G35" s="61"/>
      <c r="H35" s="75"/>
    </row>
  </sheetData>
  <sheetProtection algorithmName="SHA-512" hashValue="d1UuEjsFCzVfnI7MsLaD8zNZQ9iCXtBsMlzr2e95o6YPJVf/N2C86Ml+rgXKfnGRrWiTpP5LXqSGi+Q6QWyoBA==" saltValue="gIUlcLo/HRlCmsX3vovXzQ==" spinCount="100000" sheet="1" objects="1" scenarios="1"/>
  <mergeCells count="2">
    <mergeCell ref="B4:E4"/>
    <mergeCell ref="B5:E5"/>
  </mergeCells>
  <dataValidations count="1">
    <dataValidation type="list" allowBlank="1" showInputMessage="1" sqref="B8:B35" xr:uid="{1E812D5C-1FCE-46E7-BF71-441BE7898233}">
      <formula1>"Création d'ouvrage,Mise à niveau opérationnelle,Création d'équipement,Etudes,Maîtrise d'œuvre"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A52313-4CA5-4199-BD0A-3BBD7DA5D0B5}">
          <x14:formula1>
            <xm:f>'INSTR SYNTHESE'!$B$10:$B$13</xm:f>
          </x14:formula1>
          <xm:sqref>A8:A35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DA5B-1D41-49F2-97FB-C2B8448E248A}">
  <dimension ref="A1:T36"/>
  <sheetViews>
    <sheetView zoomScale="80" zoomScaleNormal="80" workbookViewId="0">
      <selection activeCell="M12" sqref="M12"/>
    </sheetView>
  </sheetViews>
  <sheetFormatPr baseColWidth="10" defaultColWidth="11.5703125" defaultRowHeight="15" x14ac:dyDescent="0.25"/>
  <cols>
    <col min="1" max="1" width="1.42578125" style="43" customWidth="1"/>
    <col min="2" max="2" width="31.28515625" style="43" customWidth="1"/>
    <col min="3" max="3" width="28.7109375" style="43" customWidth="1"/>
    <col min="4" max="4" width="21" style="43" customWidth="1"/>
    <col min="5" max="5" width="22" style="43" customWidth="1"/>
    <col min="6" max="6" width="26.28515625" style="43" customWidth="1"/>
    <col min="7" max="7" width="36.85546875" style="43" customWidth="1"/>
    <col min="8" max="8" width="19.7109375" style="43" customWidth="1"/>
    <col min="9" max="9" width="18.5703125" style="43" customWidth="1"/>
    <col min="10" max="10" width="21.140625" style="43" customWidth="1"/>
    <col min="11" max="11" width="18.5703125" style="43" customWidth="1"/>
    <col min="12" max="12" width="27.5703125" style="43" customWidth="1"/>
    <col min="13" max="13" width="25.5703125" style="43" customWidth="1"/>
    <col min="14" max="16" width="20.7109375" style="43" customWidth="1"/>
    <col min="17" max="17" width="17.42578125" style="43" customWidth="1"/>
    <col min="18" max="18" width="21.42578125" style="43" customWidth="1"/>
    <col min="19" max="19" width="26.5703125" style="43" customWidth="1"/>
    <col min="20" max="20" width="35.7109375" style="43" customWidth="1"/>
    <col min="21" max="16384" width="11.5703125" style="43"/>
  </cols>
  <sheetData>
    <row r="1" spans="1:20" ht="6" customHeight="1" x14ac:dyDescent="0.25">
      <c r="A1"/>
      <c r="B1"/>
      <c r="C1"/>
      <c r="D1"/>
      <c r="E1"/>
      <c r="F1"/>
      <c r="G1"/>
      <c r="H1"/>
      <c r="I1"/>
      <c r="J1"/>
      <c r="K1"/>
      <c r="L1"/>
      <c r="M1" s="14"/>
      <c r="N1" s="45"/>
      <c r="O1" s="45"/>
      <c r="P1" s="45"/>
      <c r="Q1" s="45"/>
      <c r="R1" s="45"/>
      <c r="S1" s="45"/>
      <c r="T1" s="45"/>
    </row>
    <row r="2" spans="1:20" ht="30" x14ac:dyDescent="0.4">
      <c r="A2"/>
      <c r="B2" s="35" t="s">
        <v>40</v>
      </c>
      <c r="C2" s="44"/>
      <c r="D2" s="44"/>
      <c r="E2" s="14"/>
      <c r="F2" s="14"/>
      <c r="G2" s="14"/>
      <c r="H2" s="14"/>
      <c r="I2" s="14"/>
      <c r="J2" s="14"/>
      <c r="K2" s="14"/>
      <c r="L2" s="14"/>
      <c r="M2" s="14"/>
      <c r="N2" s="45"/>
      <c r="O2" s="45"/>
      <c r="P2" s="45"/>
      <c r="Q2" s="45"/>
      <c r="R2" s="45"/>
      <c r="S2" s="45"/>
      <c r="T2" s="45"/>
    </row>
    <row r="3" spans="1:20" ht="18" x14ac:dyDescent="0.25">
      <c r="A3"/>
      <c r="B3" s="15" t="s">
        <v>41</v>
      </c>
      <c r="C3" s="44"/>
      <c r="D3" s="44"/>
      <c r="E3" s="14"/>
      <c r="F3" s="14"/>
      <c r="G3" s="14"/>
      <c r="H3" s="14"/>
      <c r="I3" s="14"/>
      <c r="J3" s="14"/>
      <c r="K3" s="14"/>
      <c r="L3" s="14"/>
      <c r="M3" s="14"/>
      <c r="N3" s="45"/>
      <c r="O3" s="45"/>
      <c r="P3" s="45"/>
      <c r="Q3" s="45"/>
      <c r="R3" s="45"/>
      <c r="S3" s="45"/>
      <c r="T3" s="45"/>
    </row>
    <row r="4" spans="1:20" ht="5.25" customHeight="1" x14ac:dyDescent="0.25">
      <c r="A4"/>
      <c r="B4" s="44"/>
      <c r="C4" s="44"/>
      <c r="D4" s="44"/>
      <c r="E4" s="14"/>
      <c r="F4" s="14"/>
      <c r="G4" s="14"/>
      <c r="H4" s="14"/>
      <c r="I4" s="14"/>
      <c r="J4" s="14"/>
      <c r="K4" s="14"/>
      <c r="L4" s="14"/>
      <c r="M4" s="14"/>
      <c r="N4" s="45"/>
      <c r="O4" s="45"/>
      <c r="P4" s="45"/>
      <c r="Q4" s="45"/>
      <c r="R4" s="45"/>
      <c r="S4" s="45"/>
      <c r="T4" s="45"/>
    </row>
    <row r="5" spans="1:20" ht="18.75" thickBot="1" x14ac:dyDescent="0.3">
      <c r="A5"/>
      <c r="B5" s="46" t="s">
        <v>17</v>
      </c>
      <c r="C5" s="133">
        <f>notice!D7</f>
        <v>0</v>
      </c>
      <c r="D5" s="133"/>
      <c r="E5" s="133"/>
      <c r="F5" s="133"/>
      <c r="G5" s="47"/>
      <c r="H5" s="48"/>
      <c r="I5" s="48"/>
      <c r="J5" s="48"/>
      <c r="K5" s="48"/>
      <c r="L5" s="48"/>
      <c r="M5" s="45"/>
      <c r="N5" s="45"/>
      <c r="O5" s="45"/>
      <c r="P5" s="45"/>
      <c r="Q5" s="45"/>
      <c r="R5" s="45"/>
      <c r="S5" s="45"/>
      <c r="T5" s="45"/>
    </row>
    <row r="6" spans="1:20" ht="18.75" thickBot="1" x14ac:dyDescent="0.3">
      <c r="A6"/>
      <c r="B6" s="49" t="s">
        <v>18</v>
      </c>
      <c r="C6" s="133">
        <f>notice!D8</f>
        <v>0</v>
      </c>
      <c r="D6" s="133"/>
      <c r="E6" s="133"/>
      <c r="F6" s="133"/>
      <c r="G6" s="47"/>
      <c r="H6" s="48"/>
      <c r="I6" s="48"/>
      <c r="J6" s="48"/>
      <c r="K6" s="48"/>
      <c r="L6" s="48"/>
      <c r="M6" s="45"/>
      <c r="N6" s="45"/>
      <c r="O6" s="45"/>
      <c r="P6" s="140" t="s">
        <v>73</v>
      </c>
      <c r="Q6" s="141"/>
      <c r="R6" s="79">
        <v>0.15</v>
      </c>
      <c r="S6" s="45"/>
      <c r="T6" s="45"/>
    </row>
    <row r="7" spans="1:20" x14ac:dyDescent="0.25">
      <c r="B7" s="45"/>
      <c r="C7" s="45"/>
      <c r="D7" s="45"/>
      <c r="E7" s="45"/>
      <c r="F7" s="45"/>
      <c r="G7" s="45"/>
      <c r="H7" s="45"/>
      <c r="I7" s="45"/>
      <c r="J7" s="45"/>
      <c r="K7" s="45" t="s">
        <v>111</v>
      </c>
      <c r="L7" s="45"/>
      <c r="M7" s="45"/>
      <c r="N7" s="45"/>
      <c r="O7" s="45"/>
      <c r="P7" s="45"/>
      <c r="Q7" s="45"/>
      <c r="R7" s="45"/>
      <c r="S7" s="45"/>
      <c r="T7" s="45"/>
    </row>
    <row r="8" spans="1:20" ht="15.75" x14ac:dyDescent="0.25">
      <c r="A8" s="14"/>
      <c r="B8" s="53" t="s">
        <v>61</v>
      </c>
      <c r="D8" s="45"/>
      <c r="E8" s="45"/>
      <c r="F8" s="54"/>
      <c r="G8" s="54"/>
      <c r="H8" s="55"/>
      <c r="I8" s="55"/>
      <c r="J8" s="55"/>
      <c r="K8" s="55"/>
      <c r="L8" s="55"/>
      <c r="M8" s="45"/>
      <c r="N8" s="45"/>
      <c r="O8" s="45"/>
      <c r="P8" s="45"/>
      <c r="Q8" s="45"/>
      <c r="R8" s="45"/>
      <c r="S8" s="45"/>
      <c r="T8" s="45"/>
    </row>
    <row r="9" spans="1:20" ht="15.75" thickBot="1" x14ac:dyDescent="0.3">
      <c r="A9" s="45"/>
      <c r="B9" s="56" t="s">
        <v>43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ht="39" customHeight="1" thickBot="1" x14ac:dyDescent="0.3">
      <c r="A10" s="45"/>
      <c r="B10" s="45"/>
      <c r="C10" s="45"/>
      <c r="D10" s="45"/>
      <c r="E10" s="142" t="s">
        <v>44</v>
      </c>
      <c r="F10" s="143"/>
      <c r="G10" s="57"/>
      <c r="H10" s="144" t="s">
        <v>45</v>
      </c>
      <c r="I10" s="145"/>
      <c r="J10" s="144" t="s">
        <v>46</v>
      </c>
      <c r="K10" s="145"/>
      <c r="L10" s="45"/>
      <c r="M10" s="134" t="s">
        <v>47</v>
      </c>
      <c r="N10" s="135"/>
      <c r="O10" s="136"/>
      <c r="P10" s="137" t="s">
        <v>110</v>
      </c>
      <c r="Q10" s="138"/>
      <c r="R10" s="138"/>
      <c r="S10" s="139"/>
    </row>
    <row r="11" spans="1:20" ht="95.25" thickBot="1" x14ac:dyDescent="0.3">
      <c r="B11" s="58" t="s">
        <v>48</v>
      </c>
      <c r="C11" s="58" t="s">
        <v>49</v>
      </c>
      <c r="D11" s="58" t="s">
        <v>0</v>
      </c>
      <c r="E11" s="58" t="s">
        <v>50</v>
      </c>
      <c r="F11" s="58" t="s">
        <v>80</v>
      </c>
      <c r="G11" s="66" t="s">
        <v>114</v>
      </c>
      <c r="H11" s="58" t="s">
        <v>50</v>
      </c>
      <c r="I11" s="65" t="s">
        <v>80</v>
      </c>
      <c r="J11" s="58" t="s">
        <v>50</v>
      </c>
      <c r="K11" s="58" t="s">
        <v>80</v>
      </c>
      <c r="L11" s="59" t="s">
        <v>64</v>
      </c>
      <c r="M11" s="59" t="s">
        <v>115</v>
      </c>
      <c r="N11" s="59" t="s">
        <v>53</v>
      </c>
      <c r="O11" s="59" t="s">
        <v>54</v>
      </c>
      <c r="P11" s="59" t="s">
        <v>55</v>
      </c>
      <c r="Q11" s="59" t="s">
        <v>72</v>
      </c>
      <c r="R11" s="59" t="s">
        <v>56</v>
      </c>
      <c r="S11" s="59" t="s">
        <v>57</v>
      </c>
      <c r="T11" s="59" t="s">
        <v>52</v>
      </c>
    </row>
    <row r="12" spans="1:20" ht="60.75" customHeight="1" x14ac:dyDescent="0.25">
      <c r="B12" s="74"/>
      <c r="C12" s="74"/>
      <c r="D12" s="74"/>
      <c r="E12" s="74"/>
      <c r="F12" s="75"/>
      <c r="G12" s="80" t="str">
        <f>IF(F12&gt;=5000,IF(F12&gt;=90000, "pour cette dépense 3 devis comparables sont nécessaires","pour cette dépense 2 devis comparables sont nécessaires"),"")&amp;IF(AND(I12&lt;&gt;"",F12&gt;MIN(I12,K12)),"le devis le moins cher n'a pas été retenu donc le montant retenu sera plafonné à +15% du devis le moins cher","")</f>
        <v/>
      </c>
      <c r="H12" s="61"/>
      <c r="I12" s="62"/>
      <c r="J12" s="61"/>
      <c r="K12" s="62"/>
      <c r="L12" s="61"/>
      <c r="M12" s="62"/>
      <c r="N12" s="60">
        <f t="shared" ref="N12:N35" si="0">IFERROR(F12-M12,"")</f>
        <v>0</v>
      </c>
      <c r="O12" s="83"/>
      <c r="P12" s="81" t="str">
        <f>IF(B12="","",IF(F12=MIN(F12,I12,K12),"OUI","NON"))</f>
        <v/>
      </c>
      <c r="Q12" s="82" t="str">
        <f>IF(B12="","",IF(P12="OUI","sans-objet",ABS(F12-MIN(I12,K12))/MIN(I12,K12)))</f>
        <v/>
      </c>
      <c r="R12" s="60" t="str">
        <f>IF(B12="","",IF(P12="OUI","sans-objet",MIN(F12,I12,K12)*(1+$R$6)))</f>
        <v/>
      </c>
      <c r="S12" s="60" t="str">
        <f>IF(B12="","",IF(M12="",IF(P12="OUI",F12,IF(Q12&gt;=$R$6,R12,F12)),MIN(R12,M12)))</f>
        <v/>
      </c>
      <c r="T12" s="63"/>
    </row>
    <row r="13" spans="1:20" ht="51" customHeight="1" x14ac:dyDescent="0.25">
      <c r="B13" s="74"/>
      <c r="C13" s="74"/>
      <c r="D13" s="74"/>
      <c r="E13" s="74"/>
      <c r="F13" s="75"/>
      <c r="G13" s="80" t="str">
        <f t="shared" ref="G13:G35" si="1">IF(F13&gt;=5000,IF(F13&gt;=90000, "pour cette dépense 3 devis comparables sont nécessaires","pour cette dépense 2 devis comparables sont nécessaires"),"")&amp;IF(AND(I13&lt;&gt;"",F13&gt;MIN(I13,K13)),"le devis le moins cher n'a pas été retenu donc le montant retenu sera plafonné à +15% du devis le moins cher","")</f>
        <v/>
      </c>
      <c r="H13" s="61"/>
      <c r="I13" s="62"/>
      <c r="J13" s="61"/>
      <c r="K13" s="62"/>
      <c r="L13" s="61"/>
      <c r="M13" s="62"/>
      <c r="N13" s="60">
        <f t="shared" si="0"/>
        <v>0</v>
      </c>
      <c r="O13" s="83"/>
      <c r="P13" s="81" t="str">
        <f t="shared" ref="P13:P35" si="2">IF(B13="","",IF(F13=MIN(F13,I13,K13),"OUI","NON"))</f>
        <v/>
      </c>
      <c r="Q13" s="82" t="str">
        <f t="shared" ref="Q13:Q35" si="3">IF(B13="","",IF(P13="OUI","sans-objet",ABS(F13-MIN(I13,K13))/MIN(I13,K13)))</f>
        <v/>
      </c>
      <c r="R13" s="60" t="str">
        <f t="shared" ref="R13:R35" si="4">IF(B13="","",IF(P13="OUI","sans-objet",MIN(F13,I13,K13)*(1+$R$6)))</f>
        <v/>
      </c>
      <c r="S13" s="60" t="str">
        <f t="shared" ref="S13:S35" si="5">IF(B13="","",IF(M13="",IF(P13="OUI",F13,IF(Q13&gt;=$R$6,R13,F13)),MIN(R13,M13)))</f>
        <v/>
      </c>
      <c r="T13" s="63"/>
    </row>
    <row r="14" spans="1:20" ht="48" customHeight="1" x14ac:dyDescent="0.25">
      <c r="B14" s="74"/>
      <c r="C14" s="74"/>
      <c r="D14" s="74"/>
      <c r="E14" s="74"/>
      <c r="F14" s="75"/>
      <c r="G14" s="80" t="str">
        <f t="shared" si="1"/>
        <v/>
      </c>
      <c r="H14" s="61"/>
      <c r="I14" s="62"/>
      <c r="J14" s="61"/>
      <c r="K14" s="62"/>
      <c r="L14" s="61"/>
      <c r="M14" s="62"/>
      <c r="N14" s="60">
        <f t="shared" si="0"/>
        <v>0</v>
      </c>
      <c r="O14" s="83"/>
      <c r="P14" s="81" t="str">
        <f t="shared" si="2"/>
        <v/>
      </c>
      <c r="Q14" s="82" t="str">
        <f t="shared" si="3"/>
        <v/>
      </c>
      <c r="R14" s="60" t="str">
        <f t="shared" si="4"/>
        <v/>
      </c>
      <c r="S14" s="60" t="str">
        <f t="shared" si="5"/>
        <v/>
      </c>
      <c r="T14" s="63"/>
    </row>
    <row r="15" spans="1:20" ht="45.75" customHeight="1" x14ac:dyDescent="0.25">
      <c r="B15" s="74"/>
      <c r="C15" s="74"/>
      <c r="D15" s="74"/>
      <c r="E15" s="74"/>
      <c r="F15" s="75"/>
      <c r="G15" s="80" t="str">
        <f t="shared" si="1"/>
        <v/>
      </c>
      <c r="H15" s="61"/>
      <c r="I15" s="62"/>
      <c r="J15" s="61"/>
      <c r="K15" s="62"/>
      <c r="L15" s="61"/>
      <c r="M15" s="62"/>
      <c r="N15" s="60">
        <f t="shared" si="0"/>
        <v>0</v>
      </c>
      <c r="O15" s="83"/>
      <c r="P15" s="81" t="str">
        <f t="shared" si="2"/>
        <v/>
      </c>
      <c r="Q15" s="82" t="str">
        <f t="shared" si="3"/>
        <v/>
      </c>
      <c r="R15" s="60" t="str">
        <f t="shared" si="4"/>
        <v/>
      </c>
      <c r="S15" s="60" t="str">
        <f t="shared" si="5"/>
        <v/>
      </c>
      <c r="T15" s="63"/>
    </row>
    <row r="16" spans="1:20" ht="48.75" customHeight="1" x14ac:dyDescent="0.25">
      <c r="B16" s="74"/>
      <c r="C16" s="74"/>
      <c r="D16" s="74"/>
      <c r="E16" s="74"/>
      <c r="F16" s="75"/>
      <c r="G16" s="80" t="str">
        <f t="shared" si="1"/>
        <v/>
      </c>
      <c r="H16" s="61"/>
      <c r="I16" s="62"/>
      <c r="J16" s="61"/>
      <c r="K16" s="62"/>
      <c r="L16" s="61"/>
      <c r="M16" s="62"/>
      <c r="N16" s="60">
        <f t="shared" si="0"/>
        <v>0</v>
      </c>
      <c r="O16" s="83"/>
      <c r="P16" s="81" t="str">
        <f t="shared" si="2"/>
        <v/>
      </c>
      <c r="Q16" s="82" t="str">
        <f t="shared" si="3"/>
        <v/>
      </c>
      <c r="R16" s="60" t="str">
        <f t="shared" si="4"/>
        <v/>
      </c>
      <c r="S16" s="60" t="str">
        <f t="shared" si="5"/>
        <v/>
      </c>
      <c r="T16" s="63"/>
    </row>
    <row r="17" spans="2:20" ht="40.5" customHeight="1" x14ac:dyDescent="0.25">
      <c r="B17" s="74"/>
      <c r="C17" s="74"/>
      <c r="D17" s="74"/>
      <c r="E17" s="74"/>
      <c r="F17" s="75"/>
      <c r="G17" s="80" t="str">
        <f t="shared" si="1"/>
        <v/>
      </c>
      <c r="H17" s="61"/>
      <c r="I17" s="62"/>
      <c r="J17" s="61"/>
      <c r="K17" s="62"/>
      <c r="L17" s="61"/>
      <c r="M17" s="62"/>
      <c r="N17" s="60">
        <f t="shared" si="0"/>
        <v>0</v>
      </c>
      <c r="O17" s="83"/>
      <c r="P17" s="81" t="str">
        <f t="shared" si="2"/>
        <v/>
      </c>
      <c r="Q17" s="82" t="str">
        <f t="shared" si="3"/>
        <v/>
      </c>
      <c r="R17" s="60" t="str">
        <f t="shared" si="4"/>
        <v/>
      </c>
      <c r="S17" s="60" t="str">
        <f t="shared" si="5"/>
        <v/>
      </c>
      <c r="T17" s="63"/>
    </row>
    <row r="18" spans="2:20" ht="40.5" customHeight="1" x14ac:dyDescent="0.25">
      <c r="B18" s="74"/>
      <c r="C18" s="74"/>
      <c r="D18" s="74"/>
      <c r="E18" s="74"/>
      <c r="F18" s="75"/>
      <c r="G18" s="80" t="str">
        <f t="shared" si="1"/>
        <v/>
      </c>
      <c r="H18" s="61"/>
      <c r="I18" s="62"/>
      <c r="J18" s="61"/>
      <c r="K18" s="62"/>
      <c r="L18" s="61"/>
      <c r="M18" s="62"/>
      <c r="N18" s="60">
        <f t="shared" si="0"/>
        <v>0</v>
      </c>
      <c r="O18" s="83"/>
      <c r="P18" s="81" t="str">
        <f t="shared" si="2"/>
        <v/>
      </c>
      <c r="Q18" s="82" t="str">
        <f t="shared" si="3"/>
        <v/>
      </c>
      <c r="R18" s="60" t="str">
        <f t="shared" si="4"/>
        <v/>
      </c>
      <c r="S18" s="60" t="str">
        <f t="shared" si="5"/>
        <v/>
      </c>
      <c r="T18" s="63"/>
    </row>
    <row r="19" spans="2:20" ht="40.5" customHeight="1" x14ac:dyDescent="0.25">
      <c r="B19" s="74"/>
      <c r="C19" s="74"/>
      <c r="D19" s="74"/>
      <c r="E19" s="74"/>
      <c r="F19" s="75"/>
      <c r="G19" s="80" t="str">
        <f t="shared" si="1"/>
        <v/>
      </c>
      <c r="H19" s="61"/>
      <c r="I19" s="62"/>
      <c r="J19" s="61"/>
      <c r="K19" s="62"/>
      <c r="L19" s="61"/>
      <c r="M19" s="62"/>
      <c r="N19" s="60">
        <f t="shared" si="0"/>
        <v>0</v>
      </c>
      <c r="O19" s="83"/>
      <c r="P19" s="81" t="str">
        <f t="shared" si="2"/>
        <v/>
      </c>
      <c r="Q19" s="82" t="str">
        <f t="shared" si="3"/>
        <v/>
      </c>
      <c r="R19" s="60" t="str">
        <f t="shared" si="4"/>
        <v/>
      </c>
      <c r="S19" s="60" t="str">
        <f t="shared" si="5"/>
        <v/>
      </c>
      <c r="T19" s="63"/>
    </row>
    <row r="20" spans="2:20" ht="40.5" customHeight="1" x14ac:dyDescent="0.25">
      <c r="B20" s="74"/>
      <c r="C20" s="74"/>
      <c r="D20" s="74"/>
      <c r="E20" s="74"/>
      <c r="F20" s="75"/>
      <c r="G20" s="80" t="str">
        <f t="shared" si="1"/>
        <v/>
      </c>
      <c r="H20" s="61"/>
      <c r="I20" s="62"/>
      <c r="J20" s="61"/>
      <c r="K20" s="62"/>
      <c r="L20" s="61"/>
      <c r="M20" s="62"/>
      <c r="N20" s="60">
        <f t="shared" si="0"/>
        <v>0</v>
      </c>
      <c r="O20" s="83"/>
      <c r="P20" s="81" t="str">
        <f t="shared" si="2"/>
        <v/>
      </c>
      <c r="Q20" s="82" t="str">
        <f t="shared" si="3"/>
        <v/>
      </c>
      <c r="R20" s="60" t="str">
        <f t="shared" si="4"/>
        <v/>
      </c>
      <c r="S20" s="60" t="str">
        <f t="shared" si="5"/>
        <v/>
      </c>
      <c r="T20" s="63"/>
    </row>
    <row r="21" spans="2:20" ht="40.5" customHeight="1" x14ac:dyDescent="0.25">
      <c r="B21" s="74"/>
      <c r="C21" s="74"/>
      <c r="D21" s="74"/>
      <c r="E21" s="74"/>
      <c r="F21" s="75"/>
      <c r="G21" s="80" t="str">
        <f t="shared" si="1"/>
        <v/>
      </c>
      <c r="H21" s="61"/>
      <c r="I21" s="62"/>
      <c r="J21" s="61"/>
      <c r="K21" s="62"/>
      <c r="L21" s="61"/>
      <c r="M21" s="62"/>
      <c r="N21" s="60">
        <f t="shared" si="0"/>
        <v>0</v>
      </c>
      <c r="O21" s="83"/>
      <c r="P21" s="81" t="str">
        <f t="shared" si="2"/>
        <v/>
      </c>
      <c r="Q21" s="82" t="str">
        <f t="shared" si="3"/>
        <v/>
      </c>
      <c r="R21" s="60" t="str">
        <f t="shared" si="4"/>
        <v/>
      </c>
      <c r="S21" s="60" t="str">
        <f t="shared" si="5"/>
        <v/>
      </c>
      <c r="T21" s="63"/>
    </row>
    <row r="22" spans="2:20" ht="40.5" customHeight="1" x14ac:dyDescent="0.25">
      <c r="B22" s="74"/>
      <c r="C22" s="74"/>
      <c r="D22" s="74"/>
      <c r="E22" s="74"/>
      <c r="F22" s="75"/>
      <c r="G22" s="80" t="str">
        <f t="shared" si="1"/>
        <v/>
      </c>
      <c r="H22" s="61"/>
      <c r="I22" s="62"/>
      <c r="J22" s="61"/>
      <c r="K22" s="62"/>
      <c r="L22" s="61"/>
      <c r="M22" s="62"/>
      <c r="N22" s="60">
        <f t="shared" si="0"/>
        <v>0</v>
      </c>
      <c r="O22" s="83"/>
      <c r="P22" s="81" t="str">
        <f t="shared" si="2"/>
        <v/>
      </c>
      <c r="Q22" s="82" t="str">
        <f t="shared" si="3"/>
        <v/>
      </c>
      <c r="R22" s="60" t="str">
        <f t="shared" si="4"/>
        <v/>
      </c>
      <c r="S22" s="60" t="str">
        <f t="shared" si="5"/>
        <v/>
      </c>
      <c r="T22" s="63"/>
    </row>
    <row r="23" spans="2:20" ht="40.5" customHeight="1" x14ac:dyDescent="0.25">
      <c r="B23" s="74"/>
      <c r="C23" s="74"/>
      <c r="D23" s="74"/>
      <c r="E23" s="74"/>
      <c r="F23" s="75"/>
      <c r="G23" s="80" t="str">
        <f t="shared" si="1"/>
        <v/>
      </c>
      <c r="H23" s="61"/>
      <c r="I23" s="62"/>
      <c r="J23" s="61"/>
      <c r="K23" s="62"/>
      <c r="L23" s="61"/>
      <c r="M23" s="62"/>
      <c r="N23" s="60">
        <f t="shared" si="0"/>
        <v>0</v>
      </c>
      <c r="O23" s="83"/>
      <c r="P23" s="81" t="str">
        <f t="shared" si="2"/>
        <v/>
      </c>
      <c r="Q23" s="82" t="str">
        <f t="shared" si="3"/>
        <v/>
      </c>
      <c r="R23" s="60" t="str">
        <f t="shared" si="4"/>
        <v/>
      </c>
      <c r="S23" s="60" t="str">
        <f t="shared" si="5"/>
        <v/>
      </c>
      <c r="T23" s="63"/>
    </row>
    <row r="24" spans="2:20" ht="40.5" customHeight="1" x14ac:dyDescent="0.25">
      <c r="B24" s="74"/>
      <c r="C24" s="74"/>
      <c r="D24" s="74"/>
      <c r="E24" s="74"/>
      <c r="F24" s="75"/>
      <c r="G24" s="80" t="str">
        <f t="shared" si="1"/>
        <v/>
      </c>
      <c r="H24" s="61"/>
      <c r="I24" s="62"/>
      <c r="J24" s="61"/>
      <c r="K24" s="62"/>
      <c r="L24" s="61"/>
      <c r="M24" s="62"/>
      <c r="N24" s="60">
        <f t="shared" si="0"/>
        <v>0</v>
      </c>
      <c r="O24" s="83"/>
      <c r="P24" s="81" t="str">
        <f t="shared" si="2"/>
        <v/>
      </c>
      <c r="Q24" s="82" t="str">
        <f t="shared" si="3"/>
        <v/>
      </c>
      <c r="R24" s="60" t="str">
        <f t="shared" si="4"/>
        <v/>
      </c>
      <c r="S24" s="60" t="str">
        <f t="shared" si="5"/>
        <v/>
      </c>
      <c r="T24" s="63"/>
    </row>
    <row r="25" spans="2:20" ht="40.5" customHeight="1" x14ac:dyDescent="0.25">
      <c r="B25" s="74"/>
      <c r="C25" s="74"/>
      <c r="D25" s="74"/>
      <c r="E25" s="74"/>
      <c r="F25" s="75"/>
      <c r="G25" s="80" t="str">
        <f t="shared" si="1"/>
        <v/>
      </c>
      <c r="H25" s="61"/>
      <c r="I25" s="62"/>
      <c r="J25" s="61"/>
      <c r="K25" s="62"/>
      <c r="L25" s="61"/>
      <c r="M25" s="62"/>
      <c r="N25" s="60">
        <f t="shared" si="0"/>
        <v>0</v>
      </c>
      <c r="O25" s="83"/>
      <c r="P25" s="81" t="str">
        <f t="shared" si="2"/>
        <v/>
      </c>
      <c r="Q25" s="82" t="str">
        <f t="shared" si="3"/>
        <v/>
      </c>
      <c r="R25" s="60" t="str">
        <f t="shared" si="4"/>
        <v/>
      </c>
      <c r="S25" s="60" t="str">
        <f t="shared" si="5"/>
        <v/>
      </c>
      <c r="T25" s="63"/>
    </row>
    <row r="26" spans="2:20" ht="40.5" customHeight="1" x14ac:dyDescent="0.25">
      <c r="B26" s="74"/>
      <c r="C26" s="74"/>
      <c r="D26" s="74"/>
      <c r="E26" s="74"/>
      <c r="F26" s="75"/>
      <c r="G26" s="80" t="str">
        <f t="shared" si="1"/>
        <v/>
      </c>
      <c r="H26" s="61"/>
      <c r="I26" s="62"/>
      <c r="J26" s="61"/>
      <c r="K26" s="62"/>
      <c r="L26" s="61"/>
      <c r="M26" s="62"/>
      <c r="N26" s="60">
        <f t="shared" si="0"/>
        <v>0</v>
      </c>
      <c r="O26" s="83"/>
      <c r="P26" s="81" t="str">
        <f t="shared" si="2"/>
        <v/>
      </c>
      <c r="Q26" s="82" t="str">
        <f t="shared" si="3"/>
        <v/>
      </c>
      <c r="R26" s="60" t="str">
        <f t="shared" si="4"/>
        <v/>
      </c>
      <c r="S26" s="60" t="str">
        <f t="shared" si="5"/>
        <v/>
      </c>
      <c r="T26" s="63"/>
    </row>
    <row r="27" spans="2:20" ht="40.5" customHeight="1" x14ac:dyDescent="0.25">
      <c r="B27" s="74"/>
      <c r="C27" s="74"/>
      <c r="D27" s="74"/>
      <c r="E27" s="74"/>
      <c r="F27" s="75"/>
      <c r="G27" s="80" t="str">
        <f t="shared" si="1"/>
        <v/>
      </c>
      <c r="H27" s="61"/>
      <c r="I27" s="62"/>
      <c r="J27" s="61"/>
      <c r="K27" s="62"/>
      <c r="L27" s="61"/>
      <c r="M27" s="62"/>
      <c r="N27" s="60">
        <f t="shared" si="0"/>
        <v>0</v>
      </c>
      <c r="O27" s="83"/>
      <c r="P27" s="81" t="str">
        <f t="shared" si="2"/>
        <v/>
      </c>
      <c r="Q27" s="82" t="str">
        <f t="shared" si="3"/>
        <v/>
      </c>
      <c r="R27" s="60" t="str">
        <f t="shared" si="4"/>
        <v/>
      </c>
      <c r="S27" s="60" t="str">
        <f t="shared" si="5"/>
        <v/>
      </c>
      <c r="T27" s="63"/>
    </row>
    <row r="28" spans="2:20" ht="40.5" customHeight="1" x14ac:dyDescent="0.25">
      <c r="B28" s="74"/>
      <c r="C28" s="74"/>
      <c r="D28" s="74"/>
      <c r="E28" s="74"/>
      <c r="F28" s="75"/>
      <c r="G28" s="80" t="str">
        <f t="shared" si="1"/>
        <v/>
      </c>
      <c r="H28" s="61"/>
      <c r="I28" s="62"/>
      <c r="J28" s="61"/>
      <c r="K28" s="62"/>
      <c r="L28" s="61"/>
      <c r="M28" s="62"/>
      <c r="N28" s="60">
        <f t="shared" si="0"/>
        <v>0</v>
      </c>
      <c r="O28" s="83"/>
      <c r="P28" s="81" t="str">
        <f t="shared" si="2"/>
        <v/>
      </c>
      <c r="Q28" s="82" t="str">
        <f t="shared" si="3"/>
        <v/>
      </c>
      <c r="R28" s="60" t="str">
        <f t="shared" si="4"/>
        <v/>
      </c>
      <c r="S28" s="60" t="str">
        <f t="shared" si="5"/>
        <v/>
      </c>
      <c r="T28" s="63"/>
    </row>
    <row r="29" spans="2:20" ht="40.5" customHeight="1" x14ac:dyDescent="0.25">
      <c r="B29" s="74"/>
      <c r="C29" s="74"/>
      <c r="D29" s="74"/>
      <c r="E29" s="74"/>
      <c r="F29" s="75"/>
      <c r="G29" s="80" t="str">
        <f t="shared" si="1"/>
        <v/>
      </c>
      <c r="H29" s="61"/>
      <c r="I29" s="62"/>
      <c r="J29" s="61"/>
      <c r="K29" s="62"/>
      <c r="L29" s="61"/>
      <c r="M29" s="62"/>
      <c r="N29" s="60">
        <f t="shared" si="0"/>
        <v>0</v>
      </c>
      <c r="O29" s="83"/>
      <c r="P29" s="81" t="str">
        <f t="shared" si="2"/>
        <v/>
      </c>
      <c r="Q29" s="82" t="str">
        <f t="shared" si="3"/>
        <v/>
      </c>
      <c r="R29" s="60" t="str">
        <f t="shared" si="4"/>
        <v/>
      </c>
      <c r="S29" s="60" t="str">
        <f t="shared" si="5"/>
        <v/>
      </c>
      <c r="T29" s="63"/>
    </row>
    <row r="30" spans="2:20" ht="40.5" customHeight="1" x14ac:dyDescent="0.25">
      <c r="B30" s="74"/>
      <c r="C30" s="74"/>
      <c r="D30" s="74"/>
      <c r="E30" s="74"/>
      <c r="F30" s="75"/>
      <c r="G30" s="80" t="str">
        <f t="shared" si="1"/>
        <v/>
      </c>
      <c r="H30" s="61"/>
      <c r="I30" s="62"/>
      <c r="J30" s="61"/>
      <c r="K30" s="62"/>
      <c r="L30" s="61"/>
      <c r="M30" s="62"/>
      <c r="N30" s="60">
        <f t="shared" si="0"/>
        <v>0</v>
      </c>
      <c r="O30" s="83"/>
      <c r="P30" s="81" t="str">
        <f t="shared" si="2"/>
        <v/>
      </c>
      <c r="Q30" s="82" t="str">
        <f t="shared" si="3"/>
        <v/>
      </c>
      <c r="R30" s="60" t="str">
        <f t="shared" si="4"/>
        <v/>
      </c>
      <c r="S30" s="60" t="str">
        <f t="shared" si="5"/>
        <v/>
      </c>
      <c r="T30" s="63"/>
    </row>
    <row r="31" spans="2:20" ht="40.5" customHeight="1" x14ac:dyDescent="0.25">
      <c r="B31" s="74"/>
      <c r="C31" s="74"/>
      <c r="D31" s="74"/>
      <c r="E31" s="74"/>
      <c r="F31" s="75"/>
      <c r="G31" s="80" t="str">
        <f t="shared" si="1"/>
        <v/>
      </c>
      <c r="H31" s="61"/>
      <c r="I31" s="62"/>
      <c r="J31" s="61"/>
      <c r="K31" s="62"/>
      <c r="L31" s="61"/>
      <c r="M31" s="62"/>
      <c r="N31" s="60">
        <f t="shared" si="0"/>
        <v>0</v>
      </c>
      <c r="O31" s="83"/>
      <c r="P31" s="81" t="str">
        <f t="shared" si="2"/>
        <v/>
      </c>
      <c r="Q31" s="82" t="str">
        <f t="shared" si="3"/>
        <v/>
      </c>
      <c r="R31" s="60" t="str">
        <f t="shared" si="4"/>
        <v/>
      </c>
      <c r="S31" s="60" t="str">
        <f t="shared" si="5"/>
        <v/>
      </c>
      <c r="T31" s="63"/>
    </row>
    <row r="32" spans="2:20" ht="40.5" customHeight="1" x14ac:dyDescent="0.25">
      <c r="B32" s="74"/>
      <c r="C32" s="74"/>
      <c r="D32" s="74"/>
      <c r="E32" s="74"/>
      <c r="F32" s="75"/>
      <c r="G32" s="80" t="str">
        <f t="shared" si="1"/>
        <v/>
      </c>
      <c r="H32" s="61"/>
      <c r="I32" s="62"/>
      <c r="J32" s="61"/>
      <c r="K32" s="62"/>
      <c r="L32" s="61"/>
      <c r="M32" s="62"/>
      <c r="N32" s="60">
        <f t="shared" si="0"/>
        <v>0</v>
      </c>
      <c r="O32" s="83"/>
      <c r="P32" s="81" t="str">
        <f t="shared" si="2"/>
        <v/>
      </c>
      <c r="Q32" s="82" t="str">
        <f t="shared" si="3"/>
        <v/>
      </c>
      <c r="R32" s="60" t="str">
        <f t="shared" si="4"/>
        <v/>
      </c>
      <c r="S32" s="60" t="str">
        <f t="shared" si="5"/>
        <v/>
      </c>
      <c r="T32" s="63"/>
    </row>
    <row r="33" spans="2:20" ht="40.5" customHeight="1" x14ac:dyDescent="0.25">
      <c r="B33" s="74"/>
      <c r="C33" s="74"/>
      <c r="D33" s="74"/>
      <c r="E33" s="74"/>
      <c r="F33" s="75"/>
      <c r="G33" s="80" t="str">
        <f t="shared" si="1"/>
        <v/>
      </c>
      <c r="H33" s="61"/>
      <c r="I33" s="62"/>
      <c r="J33" s="61"/>
      <c r="K33" s="62"/>
      <c r="L33" s="61"/>
      <c r="M33" s="62"/>
      <c r="N33" s="60">
        <f t="shared" si="0"/>
        <v>0</v>
      </c>
      <c r="O33" s="83"/>
      <c r="P33" s="81" t="str">
        <f t="shared" si="2"/>
        <v/>
      </c>
      <c r="Q33" s="82" t="str">
        <f t="shared" si="3"/>
        <v/>
      </c>
      <c r="R33" s="60" t="str">
        <f t="shared" si="4"/>
        <v/>
      </c>
      <c r="S33" s="60" t="str">
        <f t="shared" si="5"/>
        <v/>
      </c>
      <c r="T33" s="63"/>
    </row>
    <row r="34" spans="2:20" ht="40.5" customHeight="1" x14ac:dyDescent="0.25">
      <c r="B34" s="74"/>
      <c r="C34" s="74"/>
      <c r="D34" s="74"/>
      <c r="E34" s="74"/>
      <c r="F34" s="75"/>
      <c r="G34" s="80" t="str">
        <f t="shared" si="1"/>
        <v/>
      </c>
      <c r="H34" s="61"/>
      <c r="I34" s="62"/>
      <c r="J34" s="61"/>
      <c r="K34" s="62"/>
      <c r="L34" s="61"/>
      <c r="M34" s="62"/>
      <c r="N34" s="60">
        <f t="shared" si="0"/>
        <v>0</v>
      </c>
      <c r="O34" s="83"/>
      <c r="P34" s="81" t="str">
        <f t="shared" si="2"/>
        <v/>
      </c>
      <c r="Q34" s="82" t="str">
        <f t="shared" si="3"/>
        <v/>
      </c>
      <c r="R34" s="60" t="str">
        <f t="shared" si="4"/>
        <v/>
      </c>
      <c r="S34" s="60" t="str">
        <f t="shared" si="5"/>
        <v/>
      </c>
      <c r="T34" s="63"/>
    </row>
    <row r="35" spans="2:20" ht="40.5" customHeight="1" x14ac:dyDescent="0.25">
      <c r="B35" s="74"/>
      <c r="C35" s="74"/>
      <c r="D35" s="74"/>
      <c r="E35" s="74"/>
      <c r="F35" s="75"/>
      <c r="G35" s="80" t="str">
        <f t="shared" si="1"/>
        <v/>
      </c>
      <c r="H35" s="61"/>
      <c r="I35" s="62"/>
      <c r="J35" s="61"/>
      <c r="K35" s="62"/>
      <c r="L35" s="61"/>
      <c r="M35" s="62"/>
      <c r="N35" s="60">
        <f t="shared" si="0"/>
        <v>0</v>
      </c>
      <c r="O35" s="83"/>
      <c r="P35" s="81" t="str">
        <f t="shared" si="2"/>
        <v/>
      </c>
      <c r="Q35" s="82" t="str">
        <f t="shared" si="3"/>
        <v/>
      </c>
      <c r="R35" s="60" t="str">
        <f t="shared" si="4"/>
        <v/>
      </c>
      <c r="S35" s="60" t="str">
        <f t="shared" si="5"/>
        <v/>
      </c>
      <c r="T35" s="63"/>
    </row>
    <row r="36" spans="2:20" x14ac:dyDescent="0.25">
      <c r="S36" s="64">
        <f>SUM(S12:S35)</f>
        <v>0</v>
      </c>
    </row>
  </sheetData>
  <sheetProtection algorithmName="SHA-512" hashValue="Jii+jEfP5aMhasY6xwbbx+F1+CNKZ9KtIwtF9wAvdVPa3uyw7DerVl2K+XMG+MvbSbRUIlM6wW0KimzKf3KNWw==" saltValue="K/Fpf1IRPN9n96SrCEFlFg==" spinCount="100000" sheet="1" objects="1" scenarios="1"/>
  <mergeCells count="8">
    <mergeCell ref="M10:O10"/>
    <mergeCell ref="P10:S10"/>
    <mergeCell ref="C5:F5"/>
    <mergeCell ref="C6:F6"/>
    <mergeCell ref="P6:Q6"/>
    <mergeCell ref="E10:F10"/>
    <mergeCell ref="H10:I10"/>
    <mergeCell ref="J10:K10"/>
  </mergeCells>
  <conditionalFormatting sqref="G12:G35">
    <cfRule type="notContainsBlanks" dxfId="0" priority="1">
      <formula>LEN(TRIM(G12))&gt;0</formula>
    </cfRule>
  </conditionalFormatting>
  <dataValidations count="1">
    <dataValidation type="list" allowBlank="1" showInputMessage="1" sqref="C12:C35" xr:uid="{00ACA87C-510A-4506-961B-23A0A3616007}">
      <formula1>"Création d'ouvrage,Mise à niveau opérationnelle,Création d'équipement,Etudes,Maîtrise d'œuvre"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08F5D1-BEFE-4542-8899-39DFA5B971B6}">
          <x14:formula1>
            <xm:f>'INSTR SYNTHESE'!$B$10:$B$13</xm:f>
          </x14:formula1>
          <xm:sqref>B12:B35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9218-5928-4E86-8F6E-B508F5C14702}">
  <dimension ref="A1:U31"/>
  <sheetViews>
    <sheetView workbookViewId="0">
      <selection activeCell="G11" sqref="G11"/>
    </sheetView>
  </sheetViews>
  <sheetFormatPr baseColWidth="10" defaultColWidth="11.5703125" defaultRowHeight="15" x14ac:dyDescent="0.25"/>
  <cols>
    <col min="1" max="1" width="4.28515625" customWidth="1"/>
    <col min="2" max="2" width="29" customWidth="1"/>
    <col min="3" max="3" width="27.85546875" customWidth="1"/>
    <col min="4" max="4" width="27.140625" customWidth="1"/>
    <col min="5" max="5" width="26.28515625" customWidth="1"/>
  </cols>
  <sheetData>
    <row r="1" spans="1:21" ht="9" customHeight="1" x14ac:dyDescent="0.25">
      <c r="A1" s="14"/>
      <c r="B1" s="14"/>
      <c r="C1" s="14"/>
      <c r="D1" s="14"/>
      <c r="E1" s="14"/>
      <c r="F1" s="14"/>
      <c r="G1" s="14"/>
      <c r="H1" s="14"/>
      <c r="I1" s="14"/>
    </row>
    <row r="2" spans="1:21" ht="30" x14ac:dyDescent="0.4">
      <c r="A2" s="35" t="s">
        <v>26</v>
      </c>
      <c r="C2" s="14"/>
      <c r="D2" s="14"/>
      <c r="E2" s="14"/>
      <c r="F2" s="14"/>
      <c r="G2" s="14"/>
      <c r="H2" s="14"/>
      <c r="I2" s="14"/>
    </row>
    <row r="3" spans="1:21" ht="18" x14ac:dyDescent="0.25">
      <c r="A3" s="15" t="s">
        <v>13</v>
      </c>
      <c r="B3" s="14"/>
      <c r="C3" s="14"/>
      <c r="D3" s="14"/>
      <c r="E3" s="14"/>
      <c r="F3" s="14"/>
      <c r="G3" s="14"/>
      <c r="H3" s="14"/>
      <c r="I3" s="14"/>
    </row>
    <row r="4" spans="1:21" ht="18" x14ac:dyDescent="0.25">
      <c r="A4" s="15"/>
      <c r="B4" s="14"/>
      <c r="C4" s="14"/>
      <c r="D4" s="14"/>
      <c r="E4" s="14"/>
      <c r="F4" s="14"/>
      <c r="G4" s="14"/>
      <c r="H4" s="14"/>
      <c r="I4" s="14"/>
    </row>
    <row r="5" spans="1:21" ht="18" x14ac:dyDescent="0.25">
      <c r="A5" s="150" t="s">
        <v>27</v>
      </c>
      <c r="B5" s="151"/>
      <c r="C5" s="148">
        <f>notice!D7</f>
        <v>0</v>
      </c>
      <c r="D5" s="148"/>
      <c r="E5" s="148"/>
      <c r="F5" s="14"/>
      <c r="G5" s="14"/>
      <c r="H5" s="14"/>
      <c r="I5" s="14"/>
    </row>
    <row r="6" spans="1:21" ht="18" x14ac:dyDescent="0.25">
      <c r="A6" s="150" t="s">
        <v>28</v>
      </c>
      <c r="B6" s="151"/>
      <c r="C6" s="148">
        <f>notice!D8</f>
        <v>0</v>
      </c>
      <c r="D6" s="148"/>
      <c r="E6" s="148"/>
      <c r="F6" s="14"/>
      <c r="G6" s="14"/>
      <c r="H6" s="14"/>
      <c r="I6" s="14"/>
    </row>
    <row r="7" spans="1:21" s="43" customFormat="1" ht="15" customHeight="1" x14ac:dyDescent="0.25">
      <c r="A7" s="150" t="s">
        <v>42</v>
      </c>
      <c r="B7" s="151"/>
      <c r="C7" s="149"/>
      <c r="D7" s="149"/>
      <c r="E7" s="149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51"/>
      <c r="T7" s="51"/>
      <c r="U7" s="52"/>
    </row>
    <row r="8" spans="1:21" ht="15.75" thickBot="1" x14ac:dyDescent="0.3">
      <c r="A8" s="14"/>
      <c r="B8" s="14"/>
      <c r="C8" s="14"/>
      <c r="D8" s="14"/>
      <c r="E8" s="14"/>
      <c r="F8" s="14"/>
      <c r="G8" s="14"/>
      <c r="H8" s="14"/>
      <c r="I8" s="14"/>
    </row>
    <row r="9" spans="1:21" ht="75" customHeight="1" x14ac:dyDescent="0.25">
      <c r="A9" s="14"/>
      <c r="B9" s="36" t="s">
        <v>29</v>
      </c>
      <c r="C9" s="69" t="s">
        <v>116</v>
      </c>
      <c r="D9" s="69" t="s">
        <v>117</v>
      </c>
      <c r="E9" s="14"/>
      <c r="F9" s="14"/>
      <c r="G9" s="14"/>
      <c r="H9" s="14"/>
      <c r="I9" s="14"/>
    </row>
    <row r="10" spans="1:21" x14ac:dyDescent="0.25">
      <c r="A10" s="14"/>
      <c r="B10" s="37" t="s">
        <v>76</v>
      </c>
      <c r="C10" s="38">
        <f>IFERROR(SUMIF(Dep_CP,"*"&amp;"mat"&amp;"*",Mont_CP),"")</f>
        <v>0</v>
      </c>
      <c r="D10" s="38">
        <f>IFERROR(SUMIF(Dep_CR,B10,Mont_CR),"")</f>
        <v>0</v>
      </c>
      <c r="E10" s="14"/>
      <c r="F10" s="14"/>
      <c r="G10" s="14"/>
      <c r="H10" s="14"/>
      <c r="I10" s="14"/>
    </row>
    <row r="11" spans="1:21" x14ac:dyDescent="0.25">
      <c r="A11" s="14"/>
      <c r="B11" s="37" t="s">
        <v>31</v>
      </c>
      <c r="C11" s="38">
        <f>IFERROR(SUMIF(Dep_CP,B11,Mont_CP),"")</f>
        <v>0</v>
      </c>
      <c r="D11" s="38">
        <f>IFERROR(SUMIF(Dep_CR,B11,Mont_CR),"")</f>
        <v>0</v>
      </c>
      <c r="E11" s="14"/>
      <c r="F11" s="14"/>
      <c r="G11" s="14"/>
      <c r="H11" s="14"/>
      <c r="I11" s="14"/>
    </row>
    <row r="12" spans="1:21" x14ac:dyDescent="0.25">
      <c r="A12" s="14"/>
      <c r="B12" s="37" t="s">
        <v>77</v>
      </c>
      <c r="C12" s="38">
        <f>IFERROR(SUMIF(Dep_CP,B12,Mont_CP),"")</f>
        <v>0</v>
      </c>
      <c r="D12" s="38">
        <f>IFERROR(SUMIF(Dep_CR,B12,Mont_CR),"")</f>
        <v>0</v>
      </c>
      <c r="E12" s="14"/>
      <c r="F12" s="14"/>
      <c r="G12" s="14"/>
      <c r="H12" s="14"/>
      <c r="I12" s="14"/>
    </row>
    <row r="13" spans="1:21" ht="15.75" thickBot="1" x14ac:dyDescent="0.3">
      <c r="A13" s="14"/>
      <c r="B13" s="39" t="s">
        <v>33</v>
      </c>
      <c r="C13" s="38">
        <f>IFERROR(SUMIF(Dep_CP,B13,Mont_CP),"")</f>
        <v>0</v>
      </c>
      <c r="D13" s="38">
        <f>IFERROR(SUMIF(Dep_CR,B13,Mont_CR),"")</f>
        <v>0</v>
      </c>
      <c r="E13" s="14"/>
      <c r="F13" s="14"/>
      <c r="G13" s="14"/>
      <c r="H13" s="14"/>
      <c r="I13" s="14"/>
    </row>
    <row r="14" spans="1:21" ht="17.25" thickTop="1" thickBot="1" x14ac:dyDescent="0.3">
      <c r="A14" s="14"/>
      <c r="B14" s="41" t="s">
        <v>63</v>
      </c>
      <c r="C14" s="42">
        <f>SUM(C10:C13)</f>
        <v>0</v>
      </c>
      <c r="D14" s="42">
        <f>SUM(D10:D13)</f>
        <v>0</v>
      </c>
      <c r="E14" s="14"/>
      <c r="F14" s="14"/>
      <c r="G14" s="14"/>
      <c r="H14" s="14"/>
      <c r="I14" s="14"/>
    </row>
    <row r="15" spans="1:2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21" ht="37.5" customHeight="1" x14ac:dyDescent="0.25">
      <c r="A16" s="14"/>
      <c r="B16" s="147" t="s">
        <v>62</v>
      </c>
      <c r="C16" s="147"/>
      <c r="D16" s="147"/>
      <c r="E16" s="147"/>
      <c r="F16" s="14"/>
      <c r="G16" s="14"/>
      <c r="H16" s="14"/>
      <c r="I16" s="14"/>
    </row>
    <row r="17" spans="1:9" ht="15.75" thickBot="1" x14ac:dyDescent="0.3">
      <c r="A17" s="14"/>
      <c r="B17" s="14"/>
      <c r="C17" s="14"/>
      <c r="D17" s="14"/>
      <c r="E17" s="14"/>
      <c r="F17" s="14"/>
      <c r="G17" s="14"/>
      <c r="H17" s="14"/>
      <c r="I17" s="14"/>
    </row>
    <row r="18" spans="1:9" ht="31.5" x14ac:dyDescent="0.25">
      <c r="A18" s="14"/>
      <c r="B18" s="36" t="s">
        <v>29</v>
      </c>
      <c r="C18" s="76" t="s">
        <v>65</v>
      </c>
      <c r="D18" s="14"/>
      <c r="E18" s="14"/>
      <c r="F18" s="14"/>
      <c r="G18" s="14"/>
      <c r="H18" s="14"/>
      <c r="I18" s="14"/>
    </row>
    <row r="19" spans="1:9" x14ac:dyDescent="0.25">
      <c r="A19" s="14"/>
      <c r="B19" s="37" t="s">
        <v>30</v>
      </c>
      <c r="C19" s="38">
        <f>C10+D10</f>
        <v>0</v>
      </c>
      <c r="D19" s="14"/>
      <c r="E19" s="14"/>
      <c r="F19" s="14"/>
      <c r="G19" s="14"/>
      <c r="H19" s="14"/>
      <c r="I19" s="14"/>
    </row>
    <row r="20" spans="1:9" x14ac:dyDescent="0.25">
      <c r="A20" s="14"/>
      <c r="B20" s="37" t="s">
        <v>31</v>
      </c>
      <c r="C20" s="38">
        <f>C11+D11</f>
        <v>0</v>
      </c>
      <c r="D20" s="14"/>
      <c r="E20" s="14"/>
      <c r="F20" s="14"/>
      <c r="G20" s="14"/>
      <c r="H20" s="14"/>
      <c r="I20" s="14"/>
    </row>
    <row r="21" spans="1:9" x14ac:dyDescent="0.25">
      <c r="A21" s="14"/>
      <c r="B21" s="37" t="s">
        <v>32</v>
      </c>
      <c r="C21" s="38">
        <f>C12+D12</f>
        <v>0</v>
      </c>
      <c r="D21" s="14"/>
      <c r="E21" s="14"/>
      <c r="F21" s="14"/>
      <c r="G21" s="14"/>
      <c r="H21" s="14"/>
      <c r="I21" s="14"/>
    </row>
    <row r="22" spans="1:9" ht="15.75" thickBot="1" x14ac:dyDescent="0.3">
      <c r="A22" s="14"/>
      <c r="B22" s="39" t="s">
        <v>33</v>
      </c>
      <c r="C22" s="40">
        <f>C13+D13</f>
        <v>0</v>
      </c>
      <c r="D22" s="14"/>
      <c r="E22" s="14"/>
      <c r="F22" s="14"/>
      <c r="G22" s="14"/>
      <c r="H22" s="14"/>
      <c r="I22" s="14"/>
    </row>
    <row r="23" spans="1:9" ht="17.25" thickTop="1" thickBot="1" x14ac:dyDescent="0.3">
      <c r="A23" s="14"/>
      <c r="B23" s="41" t="s">
        <v>34</v>
      </c>
      <c r="C23" s="73">
        <f>SUM(C19:C22)</f>
        <v>0</v>
      </c>
      <c r="D23" s="14"/>
      <c r="E23" s="14"/>
      <c r="F23" s="14"/>
      <c r="G23" s="14"/>
      <c r="H23" s="14"/>
      <c r="I23" s="14"/>
    </row>
    <row r="24" spans="1:9" x14ac:dyDescent="0.25">
      <c r="A24" s="14"/>
      <c r="B24" s="14"/>
      <c r="C24" s="14"/>
      <c r="D24" s="14"/>
      <c r="E24" s="14"/>
      <c r="F24" s="14"/>
      <c r="G24" s="14"/>
      <c r="H24" s="14"/>
      <c r="I24" s="14"/>
    </row>
    <row r="25" spans="1:9" x14ac:dyDescent="0.25">
      <c r="A25" s="14"/>
      <c r="B25" s="14"/>
      <c r="C25" s="14"/>
      <c r="D25" s="14"/>
      <c r="E25" s="14"/>
      <c r="F25" s="14"/>
      <c r="G25" s="14"/>
      <c r="H25" s="14"/>
      <c r="I25" s="14"/>
    </row>
    <row r="26" spans="1:9" x14ac:dyDescent="0.25">
      <c r="A26" s="14"/>
      <c r="B26" s="146" t="str">
        <f>"Les dépenses de maîtrise d'œuvre (ou prestations de services) seront plafonnées à 12% du total du montant des dépenses de travaux et d'équipement, soit"&amp;" "&amp;SUM(C19:C20)*0.12&amp;" "&amp;"€."</f>
        <v>Les dépenses de maîtrise d'œuvre (ou prestations de services) seront plafonnées à 12% du total du montant des dépenses de travaux et d'équipement, soit 0 €.</v>
      </c>
      <c r="C26" s="146"/>
      <c r="D26" s="146"/>
      <c r="E26" s="146"/>
      <c r="F26" s="67"/>
      <c r="G26" s="14"/>
      <c r="H26" s="14"/>
      <c r="I26" s="14"/>
    </row>
    <row r="27" spans="1:9" x14ac:dyDescent="0.25">
      <c r="A27" s="14"/>
      <c r="B27" s="146"/>
      <c r="C27" s="146"/>
      <c r="D27" s="146"/>
      <c r="E27" s="146"/>
      <c r="F27" s="14"/>
      <c r="G27" s="14"/>
      <c r="H27" s="14"/>
      <c r="I27" s="14"/>
    </row>
    <row r="28" spans="1:9" x14ac:dyDescent="0.25">
      <c r="A28" s="14"/>
      <c r="B28" s="146"/>
      <c r="C28" s="146"/>
      <c r="D28" s="146"/>
      <c r="E28" s="146"/>
      <c r="F28" s="14"/>
      <c r="G28" s="14"/>
      <c r="H28" s="14"/>
      <c r="I28" s="14"/>
    </row>
    <row r="29" spans="1:9" x14ac:dyDescent="0.25">
      <c r="A29" s="14"/>
      <c r="B29" s="14"/>
      <c r="C29" s="14"/>
      <c r="D29" s="14"/>
      <c r="E29" s="14"/>
      <c r="F29" s="14"/>
      <c r="G29" s="14"/>
      <c r="H29" s="84"/>
      <c r="I29" s="14"/>
    </row>
    <row r="30" spans="1:9" x14ac:dyDescent="0.25">
      <c r="A30" s="14"/>
      <c r="B30" s="14"/>
      <c r="D30" s="14"/>
      <c r="E30" s="14"/>
      <c r="F30" s="14"/>
      <c r="G30" s="14"/>
      <c r="H30" s="14"/>
      <c r="I30" s="14"/>
    </row>
    <row r="31" spans="1:9" x14ac:dyDescent="0.25">
      <c r="A31" s="14"/>
      <c r="B31" s="14"/>
      <c r="C31" s="14"/>
      <c r="G31" s="14"/>
      <c r="H31" s="14"/>
      <c r="I31" s="14"/>
    </row>
  </sheetData>
  <sheetProtection algorithmName="SHA-512" hashValue="SLxae9InaR84Ui5YunljySLxa60BfImltOui3tqKH8voAr13IHzitg/kqFtAg4FFirTxkZkDpaCFytPFTNgpMA==" saltValue="SQNtdaE+J0RxDP6wDV4lqA==" spinCount="100000" sheet="1" objects="1" scenarios="1"/>
  <mergeCells count="8">
    <mergeCell ref="B26:E28"/>
    <mergeCell ref="B16:E16"/>
    <mergeCell ref="C5:E5"/>
    <mergeCell ref="C6:E6"/>
    <mergeCell ref="C7:E7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notice</vt:lpstr>
      <vt:lpstr>Depenses prévisionnelles</vt:lpstr>
      <vt:lpstr>Info postes dépenses</vt:lpstr>
      <vt:lpstr>Notice INSTR</vt:lpstr>
      <vt:lpstr>INSTR DEP CP</vt:lpstr>
      <vt:lpstr>INSTR COUT RAIS.</vt:lpstr>
      <vt:lpstr>INSTR SYNTHESE</vt:lpstr>
      <vt:lpstr>Dep_CP</vt:lpstr>
      <vt:lpstr>Dep_CR</vt:lpstr>
      <vt:lpstr>Mont_CP</vt:lpstr>
      <vt:lpstr>Mont_CR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LEPLUS</dc:creator>
  <cp:lastModifiedBy>Violaine DURIEC</cp:lastModifiedBy>
  <cp:lastPrinted>2023-02-03T09:42:36Z</cp:lastPrinted>
  <dcterms:created xsi:type="dcterms:W3CDTF">2023-02-03T07:12:53Z</dcterms:created>
  <dcterms:modified xsi:type="dcterms:W3CDTF">2026-03-23T16:46:23Z</dcterms:modified>
</cp:coreProperties>
</file>